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930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<sst xmlns="http://schemas.openxmlformats.org/spreadsheetml/2006/main" count="182" uniqueCount="124">
  <si>
    <t>01</t>
  </si>
  <si>
    <t>ì³ï³éáÕçáõÃÛáõÝ</t>
  </si>
  <si>
    <t>02</t>
  </si>
  <si>
    <t>²Ý³ßË³ïáõÝ³ÏáõÃÛáõÝ</t>
  </si>
  <si>
    <t>03</t>
  </si>
  <si>
    <t xml:space="preserve">Ì»ñáõÃÛáõÝ </t>
  </si>
  <si>
    <t>êáóÇ³É³Ï³Ý Ï»Ýë³Ãáß³ÏÝ»ñ</t>
  </si>
  <si>
    <t>04</t>
  </si>
  <si>
    <t>05</t>
  </si>
  <si>
    <t>06</t>
  </si>
  <si>
    <t>07</t>
  </si>
  <si>
    <t>ÀÝï³ÝÇùÇ ³Ý¹³ÙÝ»ñ ¨ ½³í³ÏÝ»ñ</t>
  </si>
  <si>
    <t>10</t>
  </si>
  <si>
    <t>11</t>
  </si>
  <si>
    <t xml:space="preserve">ÐáõÙ³ÝÇï³ñ û·ÝáõÃÛ³Ý ÙÇçáó³éáõÙÝ»ñ </t>
  </si>
  <si>
    <t xml:space="preserve">¶áñÍ³½ñÏáõÃÛáõÝ </t>
  </si>
  <si>
    <t>¶áñÍ³½ñÏáõÃÛ³Ý Ýå³ëïÇ í×³ñáõÙ</t>
  </si>
  <si>
    <t>²ßË³ï³ßáõÏ³ÛáõÙ ³ÝÙñóáõÝ³Ï ³ÝÓ³Ýó ³ßË³ï³ÝùÇ ÁÝ¹áõÝ»ÉÇë ³ßË³ï³í³ñÓÇ Ù³ëÝ³ÏÇ ÷áËÑ³ïáõóáõÙ ·áñÍ³ïáõÇÝ</t>
  </si>
  <si>
    <t>²é³ÝÓÇÝ ËÙµ»ñÇ ù³Õ³ù³óÇÝ»ñÇÝ Ù³ïáõóíáÕ Í³é³ÛáõÃÛáõÝÝ»ñÇ ÷áËÑ³ïáõóáõÙ</t>
  </si>
  <si>
    <t>êáóÇ³É³Ï³Ý å³ßïå³ÝáõÃÛáõÝ (³ÛÉ ¹³ë»ñÇÝ ãå³ïÏ³ÝáÕ)</t>
  </si>
  <si>
    <t>ì³ï³éáÕçáõÃÛáõÝ ¨ ³Ý³ßË³ïáõÝ³ÏáõÃÛáõÝ</t>
  </si>
  <si>
    <t>Ð³ñ³½³ïÇÝ Ïáñóñ³Í ³ÝÓÇÝù</t>
  </si>
  <si>
    <t xml:space="preserve"> 01</t>
  </si>
  <si>
    <t xml:space="preserve"> 05</t>
  </si>
  <si>
    <t>12</t>
  </si>
  <si>
    <t>13</t>
  </si>
  <si>
    <t xml:space="preserve"> 04</t>
  </si>
  <si>
    <t>Ð³ßÙ³Ý¹³ÙÝ»ñÇÝ åñáÃ»½³ûñÃáå»¹ÇÏ å³ñ³·³Ý»ñáí ³å³ÑáíáõÙ ¨ ³ãùÇ åñáÃ»½³íáñáõÙ</t>
  </si>
  <si>
    <t>î»ëáÕáõÃÛáõÝÇó Ñ³ßÙ³Ý¹³ÙáõÃÛáõÝ áõÝ»óáÕ ³ÝÓ³Ýó §²ñ¨¦ Ñ³Ù³Ï³ñ·áí áõëáõó³ÝáõÙ ¨ Ñ³Ù³Ï³ñ·ã³ÛÇÝ ï»ËÝÇÏ³Ûáí ³å³ÑáíáõÙ</t>
  </si>
  <si>
    <t>²ç³ÏóáõÃÛáõÝ Ù³ëÝ³·»ïÝ»ñÇÝ</t>
  </si>
  <si>
    <t>14</t>
  </si>
  <si>
    <t xml:space="preserve">¸ñ³Ù³Ï³Ý (ÝÛáõÃ³Ï³Ý) û·ÝáõÃÛáõÝ ëáóÇ³É³å»ë ³Ý³å³Ñáí ù³Õ³ù³óÇÝ»ñÇÝ ¨ ÁÝï³ÝÇùÝ»ñÇÝ  </t>
  </si>
  <si>
    <t>15</t>
  </si>
  <si>
    <t>êàòÆ²È²Î²Ü ä²Þîä²ÜàôÂÚàôÜ</t>
  </si>
  <si>
    <t>§êï»÷³Ý³Ï»ñïÇ ïáõÝ-ÇÝï»ñÝ³ï¦ å»ï³Ï³Ý áã ³é¨ïñ³ÛÇÝ Ï³½Ù³Ï»ñåáõÃÛ³Ý Í³é³ÛáõÃÛáõÝÝ»ñÇ ·ÝÙ³Ý ·Íáí å»ï³Ï³Ý å³ïí»ñ</t>
  </si>
  <si>
    <t>²å³Ñáí³·ñ³Ï³Ý Ï»Ýë³Ãáß³ÏÝ»ñÇ í×³ñÙ³Ý Ñ»ï Ï³åí³Í ÷áëï³ÛÇÝ Í³é³ÛáõÃÛáõÝÝ»ñ</t>
  </si>
  <si>
    <t>08</t>
  </si>
  <si>
    <t>ÈÔÐ å³ßïå³ÝáõÃÛ³Ý Ý³Ë³ñ³ñáõÃÛ³Ý Ñ³Ù³Ï³ñ·Ç Ï»Ýë³Ãáß³ÏÝ»ñÇ ¨ ³ÛÉ Ñ³ïáõóáõÙÝ»ñÇ í×³ñÙ³Ý Í³é³ÛáõÃÛáõÝÝ»ñÇ Ó»éùµ»ñáõÙ</t>
  </si>
  <si>
    <t>09</t>
  </si>
  <si>
    <t>¼áÑí³Í (Ù³Ñ³ó³Í) ½ÇÝÍ³é³ÛáÕÝ»ñÇ Ýå³ëï³éáõ »ñ»Ë³Ý»ñÇÝ ÙÇ³Ýí³· ¹ñ³Ù³Ï³Ý û·ÝáõÃÛ³Ý ïñ³Ù³¹ñáõÙ</t>
  </si>
  <si>
    <t>ø³Õ³ù³óÇÝ»ñÇ ËÝ³ÛáÕáõÃÛáõÝÝ»ñÇ ÇÝ¹»ùë³íáñÙ³Ý Í³Ëë»ñ</t>
  </si>
  <si>
    <t>16</t>
  </si>
  <si>
    <t>ÈÔÐ Þ³ÑáõÙÛ³ÝÇ ¨ ø³ß³Ã³ÕÇ ßñç³ÝÝ»ñáõÙ µÝ³ÏÇãÝ»ñÇ ÏáÕÙÇó û·ï³·áñÍí³Í ¿É»Ïïñ³¿Ý»ñ·Ç³ÛÇ Ï³Ù í³é»É³÷³ÛïÇ ¹ÇÙ³ó ïñíáÕ ¹ñ³Ù³Ï³Ý û·ÝáõÃÛáõÝ</t>
  </si>
  <si>
    <t>êáóÇ³É³Ï³Ý å³ßïå³ÝáõÃÛ³ÝÁ ïñ³Ù³¹ñíáÕ ûÅ³Ý¹³Ï Í³é³ÛáõÃÛáõÝÝ»ñ (³ÛÉ ¹³ë»ñÇÝ ãå³ïÏ³ÝáÕ)</t>
  </si>
  <si>
    <t>Ò¨³ÃÕÃ»ñÇ, Ñ³Ù³Ï³ñ·ã³ÛÇÝ Íñ³·ñ»ñÇ Ó»éùµ»ñáõÙ, ï»Õ³¹ñáõÙ, ß³Ñ³·áñÍáõÙ ¨ ëå³ë³ñÏáõÙ</t>
  </si>
  <si>
    <t xml:space="preserve">²éáÕç³ñ³Ý³ÛÇÝ µáõÅÙ³Ý ¨ Ñ³Ý·ëïÛ³Ý ïÝ»ñÇ áõÕ»·ñ»ñÇ Ó»éùµ»ñáõÙ </t>
  </si>
  <si>
    <t>Î»Ýë³Ãáß³Ï³éáõÇ Ù³Ñí³Ý ¹»åùáõÙ ïñíáÕ Ã³ÕÙ³Ý Ýå³ëï</t>
  </si>
  <si>
    <t>²Ù»Ý³ÙëÛ³ ûÅ³Ý¹³ÏáõÃÛáõÝ` ïÝ³ÛÇÝ å³ÛÙ³ÝÝ»ñáõÙ ëå³ë³ñÏíáÕ ÙÇ³ÛÝ³Ï ï³ñ»óÝ»ñÇÝ, Ñ³ßÙ³Ý¹³ÙÝ»ñÇÝ ¨ ëáóÇ³É³å»ë ³Ý³å³Ñáí ÁÝï³ÝÇùÝ»ñÇ ³Ý¹³ÙÝ»ñÇÝ</t>
  </si>
  <si>
    <t>ÈÔÐ ÑÇß³ñÅ³Ý ûñ»ñÇ Ï³å³ÏóáõÃÛ³Ùµ ÙÇ³Ýí³· ¹ñ³Ù³Ï³Ý û·ÝáõÃÛ³Ý í×³ñáõÙ</t>
  </si>
  <si>
    <t xml:space="preserve">Ò»éÝ³ñÏ³ïÇñ³Ï³Ý ·áñÍáõÝ»áõÃÛ³Ùµ ½µ³Õí»Éáõ Ýå³ï³Ïáí å»ï³Ï³Ý ·ñ³ÝóÙ³Ý Ñ³Ù³ñ ·áñÍ³½áõñÏÝ»ñÇÝ ¨ ³ßË³ï³Ýù ÷ÝïñáÕ ã½µ³Õí³Í Ñ³ßÙ³Ý¹³ÙÝ»ñÇÝ ýÇÝ³Ýë³Ï³Ý ³ç³ÏóáõÃÛ³Ý ïñ³Ù³¹ñáõÙ </t>
  </si>
  <si>
    <t>²ßË³ï³Ýù ÷ÝïñáÕ ã½µ³Õí³Í Ñ³ßÙ³Ý¹³ÙÝ»ñÇ Ù³ëÝ³·Çï³Ï³Ý áõëáõóáõÙ, ³ßË³ï³Ýù³ÛÇÝ áõÝ³ÏáõÃÛáõÝÝ»ñÇ í»ñ³Ï³Ý·ÝáõÙ</t>
  </si>
  <si>
    <t>¶áñÍ³½áõñÏÝ»ñÇ ¨ ·ÛáõÕ³ïÝï»ë³Ï³Ý Ýß³Ý³ÏáõÃÛ³Ý ÑáÕÇ ë»÷³Ï³Ý³ï»ñ Ñ³Ý¹Çë³óáÕ ³ßË³ï³Ýù ÷ÝïñáÕ ³ÝÓ³Ýó Ù³ëÝ³·Çï³Ï³Ý áõëáõóáõÙ</t>
  </si>
  <si>
    <t>ºñÏ³ñ³ÙÛ³ Í³é³ÛáõÃÛ³Ý, ³ñïáÝÛ³É å³ÛÙ³ÝÝ»ñáí ¨ Ù³ëÝ³ÏÇ Ï»Ýë³Ãáß³Ï ëï³óáÕ ³ßË³ï³Ýù ÷ÝïñáÕ ã½µ³Õí³Í ³ÝÓ³Ýó í»ñ³Ù³ëÝ³·Çï³óáõÙ</t>
  </si>
  <si>
    <t>²ÛÉ í³Ûñ ³ßË³ï³ÝùÇ ·áñÍáõÕÙ³Ý Ï³å³ÏóáõÃÛ³Ùµ  ·áñÍ³½áõñÏÝ»ñÇ ¨ ³ßË³ï³Ýù ÷ÝïñáÕ ã½µ³Õí³Í Ñ³ßÙ³Ý¹³ÙÝ»ñÇ ÝÛáõÃ³Ï³Ý Í³Ëë»ñÇ Ñ³ïáõóáõÙ</t>
  </si>
  <si>
    <t>²ßË³ï³Ýù ÷ÝïñáÕ ã½µ³Õí³Í Ñ³ßÙ³Ý¹³ÙÝ»ñÇ Ñ³Ù³ñ ³ßË³ï³ï»Õ»ñÇ Ñ³ñÙ³ñ»óáõÙÁ ·áñÍ³ïáõÇ Ùáï</t>
  </si>
  <si>
    <t>Ø³ëÝ³·ÇïáõÃÛáõÝ áõÝ»óáÕ, ë³Ï³ÛÝ ³ßË³ï³Ýù³ÛÇÝ ÷áñÓ ãáõÝ»óáÕ ·áñÍ³½áõñÏÝ»ñÇ ¨ ³ßË³ï³Ýù ÷ÝïñáÕ ã½µ³Õí³Í Ñ³ßÙ³Ý¹³ÙÝ»ñÇ ³ßË³ï³Ýù³ÛÇÝ åñ³ÏïÇÏ³ÛÇ Ï³½Ù³Ï»ñåáõÙÁ ·áñÍ³ïáõÇ Ùáï</t>
  </si>
  <si>
    <t>êáóÇ³É³Ï³Ý Ñ»ï³½áïáõÃÛáõÝÝ»ñÇ ³ÝóÏ³óáõÙ</t>
  </si>
  <si>
    <t>Ð³Ûñ»Ý³Ï³Ý Ù»Í å³ï»ñ³½ÙÇ í»ï»ñ³ÝÝ»ñÇ å³ïíáí×³ñÝ»ñ</t>
  </si>
  <si>
    <t>²Ù»Ý³ÙëÛ³ ¹ñ³Ù³Ï³Ý û·ÝáõÃÛáõÝÝ»ñ</t>
  </si>
  <si>
    <t>êáóÇ³É³Ï³Ý ³å³ÑáíáõÃÛ³Ý ³é³ÝÓÇÝ Íñ³·ñ»ñÇ í×³ñÙ³Ý Ñ»ï Ï³åí³Í Í³é³ÛáõÃÛáõÝÝ»ñ</t>
  </si>
  <si>
    <t>Î»Ýë³Ãáß³ÏÝ»ñÇ, å³ïíáí×³ñÝ»ñÇ, Ï»Ýë³Ãáß³ÏÇÝ ïñíáÕ Ñ³í»É³í×³ñÝ»ñÇ, ³ßË³ï³Ýù³ÛÇÝ Ë»ÕÙ³Ý Ñ»ï¨³Ýùáí å³ï×³éí³Í íÝ³ëÇ ÷áËÑ³ïáõóÙ³Ý, ³Ù»Ý³ÙëÛ³ ¹ñ³Ù³Ï³Ý û·ÝáõÃÛáõÝÝ»ñÇ ¨ å³ñ·¨³ïñáõÙÝ»ñÇ í×³ñÙ³Ý Ñ»ï Ï³åí³Í Í³é³ÛáõÃÛáõÝÝ»ñ</t>
  </si>
  <si>
    <t>ä»ï³Ï³Ý ÑÇÙÝ³ñÏÝ»ñÇ ¨ Ï³½Ù³Ï»ñåáõÃÛáõÝÝ»ñÇ ³ßË³ïáÕÝ»ñÇ ëáóÇ³É³Ï³Ý ÷³Ã»Ãáí ³å³ÑáíáõÙ</t>
  </si>
  <si>
    <t>¸ñ³Ù³Ï³Ý ûÅ³Ý¹³ÏáõÃÛáõÝ ÈÔÐ å³ßïå³ÝáõÃÛ³Ý Å³Ù³Ý³Ï »ñÏáõ ¨ ³í»ÉÇ ½áÑ ïí³Í ÁÝï³ÝÇùÝ»ñÇÝ</t>
  </si>
  <si>
    <t>ÈÔÐ Ï³é³í³ñáõÃÛáõÝ</t>
  </si>
  <si>
    <t>ì»ñ³µÝ³ÏÇãÝ»ñÇ ¨ ÷³Ëëï³Ï³ÝÝ»ñÇ ëáóÇ³É³Ï³Ý ËÝ¹ÇñÝ»ñÇ ÉáõÍÙ³Ý ÙÇçáó³éáõÙÝ»ñ</t>
  </si>
  <si>
    <t>´</t>
  </si>
  <si>
    <t>Ê</t>
  </si>
  <si>
    <t>¸</t>
  </si>
  <si>
    <t>Ì</t>
  </si>
  <si>
    <t>Ìñ³·ñÇ ³Ýí³ÝáõÙÁ</t>
  </si>
  <si>
    <t>Ð³ëï³ïí³Í µÛáõç»</t>
  </si>
  <si>
    <t>Ößïí³Í     µÛáõç»</t>
  </si>
  <si>
    <t>Î³ï³ñá-Õ³Ï³Ý</t>
  </si>
  <si>
    <t>%</t>
  </si>
  <si>
    <t>²ßË³ïáÕÝ»ñÇ ³ßË³ï³Ýù³ÛÇÝ å³ñï³-Ï³ÝáõÃÛáõÝÝ»ñÇ Ï³ï³ñÙ³Ý Ñ»ï Ï³åí³Í Ë»ÕÙ³Ý, Ù³ëÝ³·Çï³Ï³Ý ÑÇí³Ý¹áõÃÛ³Ý ¨ ³éáÕçáõÃÛ³Ý ³ÛÉ íÝ³ëÙ³Ý Ñ»ï¨³Ýùáí å³ï×³éí³Í íÝ³ëÇ ÷áËÑ³ïáõóáõÙ</t>
  </si>
  <si>
    <t xml:space="preserve">ä»ï³Ï³Ý ³ç³ÏóáõÃÛáõÝ §êï»÷³Ý³Ï»ñïÇ åñáÃ»½³ûñÃáå»¹ÇÏ Ï»ÝïñáÝ¦ å»ï³Ï³Ý áã ³é¨ïñ³ÛÇÝ Ï³½Ù³Ï»ñåáõÃÛ³ÝÁ </t>
  </si>
  <si>
    <t>¸ñ³Ù³Ï³Ý ûÅ³Ý¹³ÏáõÃÛáõÝ Ñ³ßÙ³Ý¹³ÙÝ»ñÇÝ` ÇÝùÝ³½µ³Õí³ÍáõÃÛ³Ý ³å³ÑáíÙ³Ý Ýå³ï³Ïáí</t>
  </si>
  <si>
    <t>êå³Û³Ï³Ý ³ÝÓÝ³Ï³½ÙÇ ¨ Ýñ³Ýó ÁÝï³ÝÇùÝ»ñÇ ³Ý¹³ÙÝ»ñÇ  Ï»Ýë³Ãáß³Ï³ÛÇÝ ³å³ÑáíáõÙ</t>
  </si>
  <si>
    <t>Þ³ñù³ÛÇÝ ½ÇÝÍ³é³ÛáÕÝ»ñÇ ¨ Ýñ³Ýó ÁÝï³ÝÇùÝ»ñÇ ³Ý¹³ÙÝ»ñÇ  Ï»Ýë³Ãáß³Ï³ÛÇÝ ³å³ÑáíáõÙ</t>
  </si>
  <si>
    <t>ÈÔÐ ûñ»ÝùÝ»ñáí, ÈÔÐ Ü³Ë³·³ÑÇ Ññ³Ù³Ý³·ñ»ñáí ¨ ÈÔÐ Ï³é³í³ñáõÃÛ³Ý áñáßáõÙÝ»ñáí Ýß³Ý³Ïí³Í Ï»Ýë³Ãáß³ÏÝ»ñ ¨ ³Ù»Ý³ÙëÛ³ ¹ñ³Ù³Ï³Ý å³ñ·¨³ïñáõÙÝ»ñ áõ Ï»Ýë³Ãáß³ÏÇ ï³ñµ»ñáõÃÛ³Ý Ñ³ïáõóáõÙ</t>
  </si>
  <si>
    <t xml:space="preserve">²å³Ñáí³·ñ³Ï³Ý Ï»Ýë³Ãáß³ÏÝ»ñ </t>
  </si>
  <si>
    <t>Â³ÕÙ³Ý Ýå³ëïÇ í×³ñáõÙ ³éÝí³½Ý Ù»Ï ï³ñí³ ³å³Ñáí³·ñ³Ï³Ý ëï³Å áõÝ»óáÕ ·áñÍ³½áõñÏÇ Ù³Ñí³Ý ¹»åùáõÙ</t>
  </si>
  <si>
    <t>ØÇ³Ýí³· ëáóÇ³É³Ï³Ý ³å³Ñáí³·ñáõÃÛ³Ý í×³ñÝ»ñ ÈÔÐ å³ßïå³ÝáõÃÛ³Ý ¨ ÷ñÏ³ñ³ñ³Ï³Ý Í³é³ÛáõÃÛ³Ý Ä³Ù³Ý³Ï Ñ³ßÙ³Ý¹³Ù ¹³ñÓ³Í ½ÇÝÍ³é³ÛáÕÝ»ñÇÝ ¨ ½áÑí³Í (Ù³Ñ³ó³Í) ½ÇÝÍ³é³ÛáÕÝ»ñÇ áõ ÷ñÏ³ñ³ñ Í³é³ÛáÕÝ»ñÇ ÁÝï³ÝÇùÝ»ñÇÝ</t>
  </si>
  <si>
    <t xml:space="preserve">ä»ï³Ï³Ý Ýå³ëïÝ»ñ </t>
  </si>
  <si>
    <t xml:space="preserve">ä»ï³Ï³Ý ³ç³ÏóáõÃÛáõÝ ³é³Ýó ÍÝáÕ³Ï³Ý ËÝ³ÙùÇ ÙÝ³ó³Í »ñ»Ë³Ý»ñÇÝ </t>
  </si>
  <si>
    <t xml:space="preserve">ÈÔÐ-áõÙ ÍÝ»ÉÇáõÃÛ³Ý ËÃ³ÝáõÙ </t>
  </si>
  <si>
    <t>ì³ñÅ³Ï³Ý Ñ³í³ùÝ»ñÇ,  ½ÇÝÍ³é³ÛáõÃÛ³Ý ¨ ÷ñÏ³ñ³ñ³Ï³Ý Í³é³ÛáõÃÛ³Ý ÁÝÃ³óùáõÙ Ù³Ñ³ó³Í (½áÑí³Í) ½ÇÝÍ³é³ÛáÕÝ»ñÇ áõ ÷ñÏ³ñ³ñ Í³é³ÛáÕÝ»ñÇ ÑáõÕ³ñÏ³íáñáõÃÛ³Ý, ·»ñ»½Ù³ÝÝ»ñÇ µ³ñ»Ï³ñ·Ù³Ý, ï³å³Ý³ù³ñ»ñÇ å³ïñ³ëïÙ³Ý ¨ ï»Õ³¹ñÙ³Ý Ñ»ï Ï³åí³Í Í³Ëë»ñÇ ÷áËÑ³ïáõóáõÙ</t>
  </si>
  <si>
    <t xml:space="preserve">ä»ï³Ï³Ý ³ç³ÏóáõÃÛáõÝ  §ºñ»Ë³ÝÝ»ñÇ ËÝ³ÙùÇ ¨ å³ßïå³ÝáõÃÛ³Ý N1 ·Çß»ñûÃÇÏ Ñ³ëï³ïáõÃÛáõÝ¦ äà²Î-ÇÝ </t>
  </si>
  <si>
    <t xml:space="preserve">ä»ï³Ï³Ý ³ç³ÏóáõÃÛáõÝ  §ºñ»Ë³ÝÝ»ñÇ ËÝ³ÙùÇ ¨ å³ßïå³ÝáõÃÛ³Ý N2 ·Çß»ñûÃÇÏ Ñ³ëï³ïáõÃÛáõÝ¦ äà²Î-ÇÝ  </t>
  </si>
  <si>
    <t>¸ñ³Ù³Ï³Ý ³ç³ÏóáõÃÛ³Ý ïñ³Ù³¹ñáõÙ »ñ»Ë³ÝÝ»ñÇ ËÝ³ÙùÇ ¨ å³ßïå³áõÃÛ³Ý ·Çß»ñûÃÇÏ Ñ³ëï³ïáõÃÛáõÝÝ»ñáõÙ ËÝ³ÙíáÕ »ñ»Ë³Ý»ñÇÝ</t>
  </si>
  <si>
    <t>Üáñ³ëï»ÕÍ ÁÝï³ÝÇùÝ»ñÇÝ ³ÙáõëÝáõÃÛ³Ý ÙÇ³Ýí³· Ýå³ëïÇ ïñ³Ù³¹ñáõÙ</t>
  </si>
  <si>
    <t>²é³çÇÝ ¹³ë³ñ³Ý ÁÝ¹áõÝíáÕ »ñ»Ë³Ý»ñÇÝ ÙÇ³Ýí³· ¹ñ³Ù³Ï³Ý  û·ÝáõÃÛ³Ý ïñ³Ù³¹ñáõÙ</t>
  </si>
  <si>
    <t xml:space="preserve"> 06</t>
  </si>
  <si>
    <t xml:space="preserve"> 07</t>
  </si>
  <si>
    <t>êáóÇ³É³Ï³Ý Ñ³ïáõÏ ³ñïáÝáõÃÛáõÝÝ»ñ (³ÛÉ ¹³ë»ñÇ Ýãå³ïÏ³ÝáÕ)</t>
  </si>
  <si>
    <t>êáóÇ³É³Ï³Ý Ñ³ïáõÏ ³ñïáÝáõÃÛáõÝ-Ý»ñ (³ÛÉ ¹³ë»ñÇÝ ãå³ïÏ³ÝáÕ)</t>
  </si>
  <si>
    <t>¶áñÍ³¹Çñ ÇßË³ÝáõÃÛ³Ý, å»ï³Ï³Ý Ï³é³í³ñÙ³Ý Ñ³Ýñ³å»ï³Ï³Ý ¨ ï³ñ³Íù³ÛÇÝ Ï³é³í³ñÙ³Ý Ù³ñÙÇÝÝ»ñÇ å³Ñå³ÝáõÙ, ³Û¹ ÃíáõÙ.</t>
  </si>
  <si>
    <t>²ßË³ïáÕÝ»ñÇ ³ßË³ï³í³ñÓ»ñ ¨ Ñ³í»É³í×³ñÝ»ñ</t>
  </si>
  <si>
    <t>ä³ñ·¨³ïñáõÙÝ»ñ, ¹ñ³Ù³Ï³Ý Ëñ³ËáõëáõÙÝ»ñ ¨ Ñ³ïáõÏ í×³ñÝ»ñ</t>
  </si>
  <si>
    <t>ø³Õ³ù³óÇ³Ï³Ý, ¹³ï³Ï³Ý ¨ å»ï³Ï³Ý ³ÛÉ Í³é³ÛáÕÝ»ñÇ å³ñ·¨³ïñáõÙ</t>
  </si>
  <si>
    <t>êáóÇ³É³Ï³Ý ³å³ÑáíáõÃÛ³Ý í×³ñÝ»ñ</t>
  </si>
  <si>
    <t>¾Ý»ñ·»ïÇÏ Í³é³ÛáõÃÛáõÝÝ»ñ</t>
  </si>
  <si>
    <t>ÎáÙáõÝ³É Í³é³ÛáõÃÛáõÝÝ»ñ</t>
  </si>
  <si>
    <t>Î³åÇ Í³é³ÛáõÃÛáõÝÝ»ñ</t>
  </si>
  <si>
    <t>²å³Ñáí³·ñ³Ï³Ý Í³Ëë»ñ</t>
  </si>
  <si>
    <t>¶áõÛùÇ ¨ ë³ñù³íáñáõÙÝ»ñÇ ·³ñÓ³Ï³ÉáõÃÛáõÝ</t>
  </si>
  <si>
    <t>Ü»ñùÇÝ ·áñÍáõÕáõÙÝ»ñ</t>
  </si>
  <si>
    <t>ì³ñã³Ï³Ý Í³é³ÛáõÃÛáõÝÝ»ñ</t>
  </si>
  <si>
    <t>î»Õ»Ï³ïí³Ï³Ý Í³é³ÛáõÃÛáõÝÝ»ñ</t>
  </si>
  <si>
    <t>Ü»ñÏ³Û³óáõóã³Ï³Ý Í³Ëë»ñ</t>
  </si>
  <si>
    <t>ÀÝ¹Ñ³Ýáõñ µÝáõÛÃÇ ³ÛÉ Í³é³ÛáõÃÛáõÝÝ»ñ</t>
  </si>
  <si>
    <t>Ø³ëÝ³·Çï³Ï³Ý Í³é³ÛáõÃÛáõÝÝ»ñ</t>
  </si>
  <si>
    <t>Ø»ù»Ý³Ý»ñÇ ¨ ë³ñù³íáñáõÙÝ»ñÇ ÁÝÃ³óÇÏ Ýáñá·áõÙ ¨ å³Ñå³ÝáõÙ</t>
  </si>
  <si>
    <t>¶ñ³ë»ÝÛ³Ï³ÛÇÝ ÝÛáõÃ»ñ ¨ Ñ³·áõëï</t>
  </si>
  <si>
    <t>îñ³Ýëåáñï³ÛÇÝ ÝÛáõÃ»ñ</t>
  </si>
  <si>
    <t>²éáÕç³å³Ñ³Ï³Ý ¨ É³µáñ³ïáñ ÝÛáõÃ»ñ</t>
  </si>
  <si>
    <t>Î»Ýó³Õ³ÛÇÝ ¨ Ñ³Ýñ³ÛÇÝ ëÝÝ¹Ç ÝÛáõÃ»ñ</t>
  </si>
  <si>
    <t>Ð³ïáõÏ Ýå³ï³Ï³ÛÇÝ ³ÛÉ ÝÛáõÃ»ñ</t>
  </si>
  <si>
    <t>ä³ñï³¹Çñ í×³ñÝ»ñ</t>
  </si>
  <si>
    <t>ì³ñã³Ï³Ý ë³ñù³íáñáõÙÝ»ñ</t>
  </si>
  <si>
    <t xml:space="preserve">Ä³Ù³Ý³Ï³íáñ ³Ý³ßË³ïáõÝ³ÏáõÃÛ³Ý, ÑÕÇáõÃÛ³Ý ¨ ÍÝÝ¹³µ»ñáõÃÛ³Ý áõ Ã³ÕÙ³Ý Ýå³ëïÝ»ñÇ í×³ñáõÙ </t>
  </si>
  <si>
    <t>²ÛÉ Í³Ëë»ñ</t>
  </si>
  <si>
    <t>Աշխատանքի տոնավաճառի կազմակերպում</t>
  </si>
  <si>
    <t>ԼՂՀ 2012 թվականի պետական բյուջեով նախատեսված և ԼՂՀ  սոցիալական ապահովության նախարարության միջոցով իրականացվող ծրագրերի գծով ֆինանսավորման ցուցանիշների վերաբերյալ տեղեկատվություն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</si>
</sst>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(* #,##0.0_);_(* \(#,##0.0\);_(* &quot;-&quot;??_);_(@_)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Armenian"/>
      <family val="1"/>
    </font>
    <font>
      <b/>
      <sz val="10"/>
      <name val="Arial Armenian"/>
      <family val="2"/>
    </font>
    <font>
      <sz val="10"/>
      <name val="Arial Armenian"/>
      <family val="2"/>
    </font>
    <font>
      <sz val="9"/>
      <name val="Arial Armenian"/>
      <family val="2"/>
    </font>
    <font>
      <i/>
      <sz val="10"/>
      <name val="Arial Armenian"/>
      <family val="2"/>
    </font>
    <font>
      <sz val="8"/>
      <name val="Arial Armenian"/>
      <family val="2"/>
    </font>
    <font>
      <b/>
      <sz val="12"/>
      <name val="Arial Armenian"/>
      <family val="2"/>
    </font>
    <font>
      <b/>
      <sz val="9"/>
      <name val="Arial Armenian"/>
      <family val="2"/>
    </font>
    <font>
      <b/>
      <sz val="11"/>
      <name val="Arial Armenian"/>
      <family val="2"/>
    </font>
    <font>
      <b/>
      <i/>
      <sz val="8"/>
      <name val="Arial Armenian"/>
      <family val="2"/>
    </font>
    <font>
      <b/>
      <i/>
      <sz val="9"/>
      <name val="Arial Armenian"/>
      <family val="2"/>
    </font>
    <font>
      <b/>
      <sz val="8"/>
      <name val="Arial Armenian"/>
      <family val="2"/>
    </font>
    <font>
      <i/>
      <sz val="8"/>
      <name val="Arial Armenian"/>
      <family val="2"/>
    </font>
    <font>
      <i/>
      <sz val="9"/>
      <name val="Arial Armenian"/>
      <family val="2"/>
    </font>
    <font>
      <sz val="8"/>
      <name val="Arial"/>
      <family val="2"/>
    </font>
    <font>
      <b/>
      <i/>
      <sz val="9"/>
      <color indexed="9"/>
      <name val="Arial Armenian"/>
      <family val="2"/>
    </font>
    <font>
      <sz val="9"/>
      <name val="Times Armenian"/>
      <family val="1"/>
    </font>
    <font>
      <sz val="9"/>
      <color indexed="9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172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72" fontId="10" fillId="0" borderId="10" xfId="0" applyNumberFormat="1" applyFont="1" applyBorder="1" applyAlignment="1">
      <alignment horizontal="left" vertical="center" wrapText="1"/>
    </xf>
    <xf numFmtId="172" fontId="12" fillId="32" borderId="10" xfId="0" applyNumberFormat="1" applyFont="1" applyFill="1" applyBorder="1" applyAlignment="1">
      <alignment horizontal="center" vertical="center" wrapText="1"/>
    </xf>
    <xf numFmtId="49" fontId="12" fillId="32" borderId="10" xfId="0" applyNumberFormat="1" applyFont="1" applyFill="1" applyBorder="1" applyAlignment="1">
      <alignment horizontal="center" vertical="center" wrapText="1"/>
    </xf>
    <xf numFmtId="172" fontId="13" fillId="32" borderId="10" xfId="0" applyNumberFormat="1" applyFont="1" applyFill="1" applyBorder="1" applyAlignment="1">
      <alignment horizontal="left" vertical="center" wrapText="1"/>
    </xf>
    <xf numFmtId="172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172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left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15" fillId="32" borderId="10" xfId="0" applyNumberFormat="1" applyFont="1" applyFill="1" applyBorder="1" applyAlignment="1">
      <alignment horizontal="center" vertical="center" wrapText="1"/>
    </xf>
    <xf numFmtId="49" fontId="15" fillId="32" borderId="10" xfId="0" applyNumberFormat="1" applyFont="1" applyFill="1" applyBorder="1" applyAlignment="1">
      <alignment horizontal="center" vertical="center" wrapText="1"/>
    </xf>
    <xf numFmtId="172" fontId="14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left" vertical="center" wrapText="1"/>
    </xf>
    <xf numFmtId="172" fontId="6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172" fontId="6" fillId="33" borderId="10" xfId="0" applyNumberFormat="1" applyFont="1" applyFill="1" applyBorder="1" applyAlignment="1">
      <alignment horizontal="left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2" fontId="16" fillId="0" borderId="10" xfId="0" applyNumberFormat="1" applyFont="1" applyBorder="1" applyAlignment="1">
      <alignment horizontal="left" vertical="center" wrapText="1"/>
    </xf>
    <xf numFmtId="172" fontId="16" fillId="0" borderId="10" xfId="0" applyNumberFormat="1" applyFont="1" applyFill="1" applyBorder="1" applyAlignment="1">
      <alignment horizontal="left" vertical="center" wrapText="1"/>
    </xf>
    <xf numFmtId="172" fontId="5" fillId="0" borderId="0" xfId="0" applyNumberFormat="1" applyFont="1" applyBorder="1" applyAlignment="1">
      <alignment wrapText="1"/>
    </xf>
    <xf numFmtId="0" fontId="5" fillId="32" borderId="0" xfId="0" applyFont="1" applyFill="1" applyBorder="1" applyAlignment="1">
      <alignment wrapText="1"/>
    </xf>
    <xf numFmtId="172" fontId="5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172" fontId="3" fillId="34" borderId="0" xfId="0" applyNumberFormat="1" applyFont="1" applyFill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right" vertical="center" wrapText="1"/>
    </xf>
    <xf numFmtId="172" fontId="3" fillId="0" borderId="0" xfId="0" applyNumberFormat="1" applyFont="1" applyFill="1" applyBorder="1" applyAlignment="1">
      <alignment horizontal="right" vertical="center" wrapText="1"/>
    </xf>
    <xf numFmtId="172" fontId="8" fillId="35" borderId="10" xfId="0" applyNumberFormat="1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horizontal="center" vertical="center" wrapText="1"/>
    </xf>
    <xf numFmtId="172" fontId="6" fillId="35" borderId="10" xfId="0" applyNumberFormat="1" applyFont="1" applyFill="1" applyBorder="1" applyAlignment="1">
      <alignment horizontal="left" vertical="center" wrapText="1"/>
    </xf>
    <xf numFmtId="172" fontId="5" fillId="35" borderId="10" xfId="0" applyNumberFormat="1" applyFont="1" applyFill="1" applyBorder="1" applyAlignment="1">
      <alignment horizontal="center" vertical="center" wrapText="1"/>
    </xf>
    <xf numFmtId="172" fontId="6" fillId="35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10" fillId="0" borderId="10" xfId="0" applyNumberFormat="1" applyFont="1" applyBorder="1" applyAlignment="1">
      <alignment horizontal="right" vertical="center" wrapText="1"/>
    </xf>
    <xf numFmtId="172" fontId="18" fillId="32" borderId="10" xfId="0" applyNumberFormat="1" applyFont="1" applyFill="1" applyBorder="1" applyAlignment="1">
      <alignment horizontal="right" vertical="center" wrapText="1"/>
    </xf>
    <xf numFmtId="172" fontId="10" fillId="0" borderId="10" xfId="0" applyNumberFormat="1" applyFont="1" applyFill="1" applyBorder="1" applyAlignment="1">
      <alignment horizontal="right" vertical="center" wrapText="1"/>
    </xf>
    <xf numFmtId="172" fontId="19" fillId="0" borderId="10" xfId="0" applyNumberFormat="1" applyFont="1" applyBorder="1" applyAlignment="1">
      <alignment horizontal="right" vertical="center" wrapText="1"/>
    </xf>
    <xf numFmtId="172" fontId="6" fillId="0" borderId="10" xfId="0" applyNumberFormat="1" applyFont="1" applyFill="1" applyBorder="1" applyAlignment="1">
      <alignment horizontal="right" vertical="center" wrapText="1"/>
    </xf>
    <xf numFmtId="172" fontId="6" fillId="0" borderId="10" xfId="0" applyNumberFormat="1" applyFont="1" applyBorder="1" applyAlignment="1">
      <alignment horizontal="right" vertical="center" wrapText="1"/>
    </xf>
    <xf numFmtId="172" fontId="6" fillId="33" borderId="10" xfId="0" applyNumberFormat="1" applyFont="1" applyFill="1" applyBorder="1" applyAlignment="1">
      <alignment horizontal="right" vertical="center" wrapText="1"/>
    </xf>
    <xf numFmtId="172" fontId="19" fillId="35" borderId="10" xfId="0" applyNumberFormat="1" applyFont="1" applyFill="1" applyBorder="1" applyAlignment="1">
      <alignment horizontal="right" vertical="center" wrapText="1"/>
    </xf>
    <xf numFmtId="172" fontId="16" fillId="0" borderId="10" xfId="0" applyNumberFormat="1" applyFont="1" applyFill="1" applyBorder="1" applyAlignment="1">
      <alignment horizontal="right" vertical="center" wrapText="1"/>
    </xf>
    <xf numFmtId="172" fontId="19" fillId="36" borderId="10" xfId="0" applyNumberFormat="1" applyFont="1" applyFill="1" applyBorder="1" applyAlignment="1">
      <alignment horizontal="right" vertical="center" wrapText="1"/>
    </xf>
    <xf numFmtId="172" fontId="6" fillId="35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0" fillId="0" borderId="10" xfId="0" applyNumberFormat="1" applyFont="1" applyBorder="1" applyAlignment="1">
      <alignment horizontal="center" vertical="center" wrapText="1"/>
    </xf>
    <xf numFmtId="172" fontId="20" fillId="32" borderId="10" xfId="0" applyNumberFormat="1" applyFont="1" applyFill="1" applyBorder="1" applyAlignment="1">
      <alignment horizontal="center" vertical="center" wrapText="1"/>
    </xf>
    <xf numFmtId="172" fontId="19" fillId="34" borderId="10" xfId="0" applyNumberFormat="1" applyFont="1" applyFill="1" applyBorder="1" applyAlignment="1">
      <alignment horizontal="right" vertical="center" wrapText="1"/>
    </xf>
    <xf numFmtId="172" fontId="16" fillId="0" borderId="10" xfId="0" applyNumberFormat="1" applyFont="1" applyBorder="1" applyAlignment="1">
      <alignment horizontal="center" vertical="center" wrapText="1"/>
    </xf>
    <xf numFmtId="172" fontId="19" fillId="0" borderId="10" xfId="0" applyNumberFormat="1" applyFont="1" applyFill="1" applyBorder="1" applyAlignment="1">
      <alignment horizontal="right" vertical="center" wrapText="1"/>
    </xf>
    <xf numFmtId="172" fontId="5" fillId="0" borderId="10" xfId="0" applyNumberFormat="1" applyFont="1" applyBorder="1" applyAlignment="1">
      <alignment horizontal="left" vertical="center" wrapText="1"/>
    </xf>
    <xf numFmtId="172" fontId="10" fillId="0" borderId="0" xfId="0" applyNumberFormat="1" applyFont="1" applyBorder="1" applyAlignment="1">
      <alignment horizontal="left" vertical="center" wrapText="1"/>
    </xf>
    <xf numFmtId="172" fontId="4" fillId="0" borderId="0" xfId="0" applyNumberFormat="1" applyFont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right" vertical="center" wrapText="1"/>
    </xf>
    <xf numFmtId="0" fontId="11" fillId="37" borderId="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left" vertical="center" wrapText="1"/>
    </xf>
    <xf numFmtId="172" fontId="10" fillId="37" borderId="0" xfId="0" applyNumberFormat="1" applyFont="1" applyFill="1" applyBorder="1" applyAlignment="1">
      <alignment horizontal="right" vertical="center" wrapText="1"/>
    </xf>
    <xf numFmtId="172" fontId="4" fillId="37" borderId="0" xfId="0" applyNumberFormat="1" applyFont="1" applyFill="1" applyBorder="1" applyAlignment="1">
      <alignment horizontal="right" vertical="center" wrapText="1"/>
    </xf>
    <xf numFmtId="172" fontId="6" fillId="0" borderId="0" xfId="0" applyNumberFormat="1" applyFont="1" applyBorder="1" applyAlignment="1">
      <alignment horizontal="left" vertical="center" wrapText="1"/>
    </xf>
    <xf numFmtId="0" fontId="4" fillId="37" borderId="0" xfId="0" applyFont="1" applyFill="1" applyBorder="1" applyAlignment="1">
      <alignment horizontal="center" vertical="center" wrapText="1"/>
    </xf>
    <xf numFmtId="172" fontId="10" fillId="37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7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1"/>
  <sheetViews>
    <sheetView tabSelected="1" zoomScalePageLayoutView="0" workbookViewId="0" topLeftCell="A1">
      <selection activeCell="L101" sqref="L101"/>
    </sheetView>
  </sheetViews>
  <sheetFormatPr defaultColWidth="9.140625" defaultRowHeight="12.75"/>
  <cols>
    <col min="1" max="1" width="3.140625" style="1" customWidth="1"/>
    <col min="2" max="3" width="3.28125" style="1" customWidth="1"/>
    <col min="4" max="4" width="2.8515625" style="1" customWidth="1"/>
    <col min="5" max="5" width="31.57421875" style="3" customWidth="1"/>
    <col min="6" max="6" width="12.28125" style="1" customWidth="1"/>
    <col min="7" max="7" width="11.57421875" style="1" customWidth="1"/>
    <col min="8" max="8" width="12.00390625" style="38" customWidth="1"/>
    <col min="9" max="9" width="6.421875" style="7" customWidth="1"/>
    <col min="10" max="16384" width="9.140625" style="1" customWidth="1"/>
  </cols>
  <sheetData>
    <row r="1" spans="1:9" ht="12.75">
      <c r="A1" s="84" t="s">
        <v>123</v>
      </c>
      <c r="B1" s="79"/>
      <c r="C1" s="79"/>
      <c r="D1" s="79"/>
      <c r="E1" s="79"/>
      <c r="F1" s="79"/>
      <c r="G1" s="79"/>
      <c r="H1" s="79"/>
      <c r="I1" s="79"/>
    </row>
    <row r="2" spans="1:9" ht="12.75">
      <c r="A2" s="79"/>
      <c r="B2" s="79"/>
      <c r="C2" s="79"/>
      <c r="D2" s="79"/>
      <c r="E2" s="79"/>
      <c r="F2" s="79"/>
      <c r="G2" s="79"/>
      <c r="H2" s="79"/>
      <c r="I2" s="79"/>
    </row>
    <row r="3" spans="1:9" ht="26.25" customHeight="1">
      <c r="A3" s="81"/>
      <c r="B3" s="81"/>
      <c r="C3" s="81"/>
      <c r="D3" s="81"/>
      <c r="E3" s="81"/>
      <c r="F3" s="81"/>
      <c r="G3" s="81"/>
      <c r="H3" s="81"/>
      <c r="I3" s="81"/>
    </row>
    <row r="4" spans="1:9" s="7" customFormat="1" ht="24">
      <c r="A4" s="4" t="s">
        <v>65</v>
      </c>
      <c r="B4" s="4" t="s">
        <v>66</v>
      </c>
      <c r="C4" s="4" t="s">
        <v>67</v>
      </c>
      <c r="D4" s="5" t="s">
        <v>68</v>
      </c>
      <c r="E4" s="6" t="s">
        <v>69</v>
      </c>
      <c r="F4" s="49" t="s">
        <v>70</v>
      </c>
      <c r="G4" s="49" t="s">
        <v>71</v>
      </c>
      <c r="H4" s="61" t="s">
        <v>72</v>
      </c>
      <c r="I4" s="49" t="s">
        <v>73</v>
      </c>
    </row>
    <row r="5" spans="1:9" ht="17.25" customHeight="1">
      <c r="A5" s="8">
        <v>10</v>
      </c>
      <c r="B5" s="9"/>
      <c r="C5" s="9"/>
      <c r="D5" s="10"/>
      <c r="E5" s="11" t="s">
        <v>33</v>
      </c>
      <c r="F5" s="50">
        <f>F6+F15+F25+F29+F47+F59+F68</f>
        <v>18338724.7</v>
      </c>
      <c r="G5" s="50">
        <f>G6+G15+G25+G29+G47+G59+G68</f>
        <v>17647456.7</v>
      </c>
      <c r="H5" s="52">
        <f>H6+H15+H25+H29+H47+H59+H68</f>
        <v>16257495.096999997</v>
      </c>
      <c r="I5" s="62">
        <f>H5*100/G5</f>
        <v>92.12372849737605</v>
      </c>
    </row>
    <row r="6" spans="1:9" ht="28.5" customHeight="1">
      <c r="A6" s="12"/>
      <c r="B6" s="12" t="s">
        <v>0</v>
      </c>
      <c r="C6" s="12"/>
      <c r="D6" s="13"/>
      <c r="E6" s="14" t="s">
        <v>20</v>
      </c>
      <c r="F6" s="51">
        <f>F7+F9</f>
        <v>106569.8</v>
      </c>
      <c r="G6" s="51">
        <f>G7+G9</f>
        <v>106569.8</v>
      </c>
      <c r="H6" s="51">
        <f>H7+H9</f>
        <v>102947.67700000001</v>
      </c>
      <c r="I6" s="63">
        <f aca="true" t="shared" si="0" ref="I6:I74">H6*100/G6</f>
        <v>96.60117312784674</v>
      </c>
    </row>
    <row r="7" spans="1:9" s="19" customFormat="1" ht="17.25" customHeight="1">
      <c r="A7" s="15"/>
      <c r="B7" s="15"/>
      <c r="C7" s="15" t="s">
        <v>0</v>
      </c>
      <c r="D7" s="16"/>
      <c r="E7" s="17" t="s">
        <v>1</v>
      </c>
      <c r="F7" s="52">
        <f>F8</f>
        <v>15366</v>
      </c>
      <c r="G7" s="52">
        <f>G8</f>
        <v>15366</v>
      </c>
      <c r="H7" s="52">
        <f>H8</f>
        <v>13615.2</v>
      </c>
      <c r="I7" s="23">
        <f t="shared" si="0"/>
        <v>88.60601327606403</v>
      </c>
    </row>
    <row r="8" spans="1:9" s="19" customFormat="1" ht="69.75" customHeight="1">
      <c r="A8" s="20"/>
      <c r="B8" s="20"/>
      <c r="C8" s="20"/>
      <c r="D8" s="21" t="s">
        <v>0</v>
      </c>
      <c r="E8" s="22" t="s">
        <v>74</v>
      </c>
      <c r="F8" s="53">
        <v>15366</v>
      </c>
      <c r="G8" s="53">
        <v>15366</v>
      </c>
      <c r="H8" s="53">
        <v>13615.2</v>
      </c>
      <c r="I8" s="23">
        <f t="shared" si="0"/>
        <v>88.60601327606403</v>
      </c>
    </row>
    <row r="9" spans="1:9" s="19" customFormat="1" ht="12.75">
      <c r="A9" s="15"/>
      <c r="B9" s="15"/>
      <c r="C9" s="15" t="s">
        <v>2</v>
      </c>
      <c r="D9" s="16"/>
      <c r="E9" s="17" t="s">
        <v>3</v>
      </c>
      <c r="F9" s="52">
        <f>F10+F11+F12+F13+F14</f>
        <v>91203.8</v>
      </c>
      <c r="G9" s="52">
        <f>G10+G11+G12+G13+G14</f>
        <v>91203.8</v>
      </c>
      <c r="H9" s="52">
        <f>H10+H11+H12+H13+H14</f>
        <v>89332.47700000001</v>
      </c>
      <c r="I9" s="23">
        <f t="shared" si="0"/>
        <v>97.94819623743749</v>
      </c>
    </row>
    <row r="10" spans="1:9" s="19" customFormat="1" ht="48">
      <c r="A10" s="20"/>
      <c r="B10" s="20"/>
      <c r="C10" s="20"/>
      <c r="D10" s="21" t="s">
        <v>22</v>
      </c>
      <c r="E10" s="22" t="s">
        <v>27</v>
      </c>
      <c r="F10" s="53">
        <v>45570</v>
      </c>
      <c r="G10" s="53">
        <v>45570</v>
      </c>
      <c r="H10" s="53">
        <v>45323.887</v>
      </c>
      <c r="I10" s="23">
        <f t="shared" si="0"/>
        <v>99.45992319508449</v>
      </c>
    </row>
    <row r="11" spans="1:9" s="19" customFormat="1" ht="46.5" customHeight="1">
      <c r="A11" s="20"/>
      <c r="B11" s="20"/>
      <c r="C11" s="20"/>
      <c r="D11" s="21" t="s">
        <v>2</v>
      </c>
      <c r="E11" s="22" t="s">
        <v>75</v>
      </c>
      <c r="F11" s="53">
        <v>15633.8</v>
      </c>
      <c r="G11" s="53">
        <v>15633.8</v>
      </c>
      <c r="H11" s="53">
        <v>15305.3</v>
      </c>
      <c r="I11" s="23">
        <f t="shared" si="0"/>
        <v>97.89878340518621</v>
      </c>
    </row>
    <row r="12" spans="1:9" s="19" customFormat="1" ht="37.5" customHeight="1" hidden="1">
      <c r="A12" s="18"/>
      <c r="B12" s="18"/>
      <c r="C12" s="18"/>
      <c r="D12" s="21" t="s">
        <v>4</v>
      </c>
      <c r="E12" s="22" t="s">
        <v>28</v>
      </c>
      <c r="F12" s="54"/>
      <c r="G12" s="54"/>
      <c r="H12" s="54"/>
      <c r="I12" s="23"/>
    </row>
    <row r="13" spans="1:9" s="19" customFormat="1" ht="37.5" customHeight="1" hidden="1">
      <c r="A13" s="23"/>
      <c r="B13" s="23"/>
      <c r="C13" s="23"/>
      <c r="D13" s="21" t="s">
        <v>7</v>
      </c>
      <c r="E13" s="22" t="s">
        <v>76</v>
      </c>
      <c r="F13" s="54"/>
      <c r="G13" s="54"/>
      <c r="H13" s="54"/>
      <c r="I13" s="23"/>
    </row>
    <row r="14" spans="1:9" s="19" customFormat="1" ht="72">
      <c r="A14" s="23"/>
      <c r="B14" s="23"/>
      <c r="C14" s="23"/>
      <c r="D14" s="21" t="s">
        <v>4</v>
      </c>
      <c r="E14" s="22" t="s">
        <v>47</v>
      </c>
      <c r="F14" s="53">
        <v>30000</v>
      </c>
      <c r="G14" s="53">
        <v>30000</v>
      </c>
      <c r="H14" s="53">
        <v>28703.29</v>
      </c>
      <c r="I14" s="23">
        <f>H14*100/G14</f>
        <v>95.67763333333333</v>
      </c>
    </row>
    <row r="15" spans="1:9" ht="12.75">
      <c r="A15" s="24"/>
      <c r="B15" s="24" t="s">
        <v>2</v>
      </c>
      <c r="C15" s="24"/>
      <c r="D15" s="25"/>
      <c r="E15" s="14" t="s">
        <v>5</v>
      </c>
      <c r="F15" s="51">
        <f>F16</f>
        <v>9606237.8</v>
      </c>
      <c r="G15" s="51">
        <f>G16</f>
        <v>9238237.8</v>
      </c>
      <c r="H15" s="51">
        <f>H16</f>
        <v>9156929.536</v>
      </c>
      <c r="I15" s="63">
        <f t="shared" si="0"/>
        <v>99.11987258002819</v>
      </c>
    </row>
    <row r="16" spans="1:9" ht="12.75">
      <c r="A16" s="26"/>
      <c r="B16" s="26"/>
      <c r="C16" s="26" t="s">
        <v>0</v>
      </c>
      <c r="D16" s="27"/>
      <c r="E16" s="11" t="s">
        <v>5</v>
      </c>
      <c r="F16" s="50">
        <f>F17+F18+F19+F22+F20+F23+F21+F24</f>
        <v>9606237.8</v>
      </c>
      <c r="G16" s="52">
        <f>G17+G18+G19+G22+G20+G23+G21+G24</f>
        <v>9238237.8</v>
      </c>
      <c r="H16" s="52">
        <f>H17+H18+H19+H22+H20+H23+H21+H24</f>
        <v>9156929.536</v>
      </c>
      <c r="I16" s="33">
        <f t="shared" si="0"/>
        <v>99.11987258002819</v>
      </c>
    </row>
    <row r="17" spans="1:9" ht="36">
      <c r="A17" s="4"/>
      <c r="B17" s="4"/>
      <c r="C17" s="4"/>
      <c r="D17" s="5" t="s">
        <v>0</v>
      </c>
      <c r="E17" s="29" t="s">
        <v>77</v>
      </c>
      <c r="F17" s="53">
        <v>496700</v>
      </c>
      <c r="G17" s="53">
        <v>496700</v>
      </c>
      <c r="H17" s="53">
        <v>484371.6</v>
      </c>
      <c r="I17" s="33">
        <f t="shared" si="0"/>
        <v>97.51793839339642</v>
      </c>
    </row>
    <row r="18" spans="1:9" ht="36">
      <c r="A18" s="4"/>
      <c r="B18" s="4"/>
      <c r="C18" s="4"/>
      <c r="D18" s="5" t="s">
        <v>2</v>
      </c>
      <c r="E18" s="29" t="s">
        <v>78</v>
      </c>
      <c r="F18" s="53">
        <v>48000</v>
      </c>
      <c r="G18" s="59">
        <v>93000</v>
      </c>
      <c r="H18" s="53">
        <v>82537.3</v>
      </c>
      <c r="I18" s="33">
        <f t="shared" si="0"/>
        <v>88.74978494623656</v>
      </c>
    </row>
    <row r="19" spans="1:9" ht="12.75">
      <c r="A19" s="4"/>
      <c r="B19" s="4"/>
      <c r="C19" s="4"/>
      <c r="D19" s="5" t="s">
        <v>4</v>
      </c>
      <c r="E19" s="29" t="s">
        <v>6</v>
      </c>
      <c r="F19" s="53">
        <v>503100</v>
      </c>
      <c r="G19" s="53">
        <v>503100</v>
      </c>
      <c r="H19" s="53">
        <v>490028.1</v>
      </c>
      <c r="I19" s="33">
        <f t="shared" si="0"/>
        <v>97.40172927847347</v>
      </c>
    </row>
    <row r="20" spans="1:9" ht="89.25" customHeight="1">
      <c r="A20" s="4"/>
      <c r="B20" s="4"/>
      <c r="C20" s="4"/>
      <c r="D20" s="5" t="s">
        <v>7</v>
      </c>
      <c r="E20" s="29" t="s">
        <v>79</v>
      </c>
      <c r="F20" s="53">
        <v>32950</v>
      </c>
      <c r="G20" s="53">
        <v>32950</v>
      </c>
      <c r="H20" s="53">
        <v>27899.136</v>
      </c>
      <c r="I20" s="33">
        <f t="shared" si="0"/>
        <v>84.67112594840667</v>
      </c>
    </row>
    <row r="21" spans="1:9" ht="60">
      <c r="A21" s="4"/>
      <c r="B21" s="4"/>
      <c r="C21" s="4"/>
      <c r="D21" s="5" t="s">
        <v>8</v>
      </c>
      <c r="E21" s="29" t="s">
        <v>34</v>
      </c>
      <c r="F21" s="53">
        <v>105487.8</v>
      </c>
      <c r="G21" s="53">
        <v>105487.8</v>
      </c>
      <c r="H21" s="53">
        <v>105360</v>
      </c>
      <c r="I21" s="33">
        <f t="shared" si="0"/>
        <v>99.87884854931092</v>
      </c>
    </row>
    <row r="22" spans="1:9" ht="12.75">
      <c r="A22" s="4"/>
      <c r="B22" s="4"/>
      <c r="C22" s="4"/>
      <c r="D22" s="5" t="s">
        <v>9</v>
      </c>
      <c r="E22" s="29" t="s">
        <v>80</v>
      </c>
      <c r="F22" s="53">
        <v>8420000</v>
      </c>
      <c r="G22" s="59">
        <v>8007000</v>
      </c>
      <c r="H22" s="53">
        <v>7966733.4</v>
      </c>
      <c r="I22" s="33">
        <f t="shared" si="0"/>
        <v>99.49710753091045</v>
      </c>
    </row>
    <row r="23" spans="1:9" ht="48" hidden="1">
      <c r="A23" s="4"/>
      <c r="B23" s="4"/>
      <c r="C23" s="4"/>
      <c r="D23" s="5" t="s">
        <v>10</v>
      </c>
      <c r="E23" s="29" t="s">
        <v>35</v>
      </c>
      <c r="F23" s="55"/>
      <c r="G23" s="55"/>
      <c r="H23" s="54"/>
      <c r="I23" s="33"/>
    </row>
    <row r="24" spans="1:9" ht="60" hidden="1">
      <c r="A24" s="30"/>
      <c r="B24" s="30"/>
      <c r="C24" s="30"/>
      <c r="D24" s="31" t="s">
        <v>36</v>
      </c>
      <c r="E24" s="32" t="s">
        <v>37</v>
      </c>
      <c r="F24" s="56"/>
      <c r="G24" s="56"/>
      <c r="H24" s="56"/>
      <c r="I24" s="30"/>
    </row>
    <row r="25" spans="1:9" ht="12.75">
      <c r="A25" s="24"/>
      <c r="B25" s="24" t="s">
        <v>4</v>
      </c>
      <c r="C25" s="25"/>
      <c r="D25" s="25"/>
      <c r="E25" s="14" t="s">
        <v>21</v>
      </c>
      <c r="F25" s="51">
        <f>F26</f>
        <v>260234</v>
      </c>
      <c r="G25" s="51">
        <f>G26</f>
        <v>260234</v>
      </c>
      <c r="H25" s="51">
        <f>H26</f>
        <v>200591.42</v>
      </c>
      <c r="I25" s="63">
        <f t="shared" si="0"/>
        <v>77.0811730980579</v>
      </c>
    </row>
    <row r="26" spans="1:9" ht="12.75">
      <c r="A26" s="26"/>
      <c r="B26" s="26"/>
      <c r="C26" s="5" t="s">
        <v>0</v>
      </c>
      <c r="D26" s="27"/>
      <c r="E26" s="11" t="s">
        <v>21</v>
      </c>
      <c r="F26" s="50">
        <f>F27+F28</f>
        <v>260234</v>
      </c>
      <c r="G26" s="50">
        <f>G27+G28</f>
        <v>260234</v>
      </c>
      <c r="H26" s="50">
        <f>H27+H28</f>
        <v>200591.42</v>
      </c>
      <c r="I26" s="33">
        <f t="shared" si="0"/>
        <v>77.0811730980579</v>
      </c>
    </row>
    <row r="27" spans="1:9" ht="50.25" customHeight="1">
      <c r="A27" s="26"/>
      <c r="B27" s="26"/>
      <c r="C27" s="26"/>
      <c r="D27" s="5" t="s">
        <v>0</v>
      </c>
      <c r="E27" s="29" t="s">
        <v>81</v>
      </c>
      <c r="F27" s="53">
        <v>234</v>
      </c>
      <c r="G27" s="53">
        <v>234</v>
      </c>
      <c r="H27" s="54"/>
      <c r="I27" s="33">
        <f t="shared" si="0"/>
        <v>0</v>
      </c>
    </row>
    <row r="28" spans="1:9" ht="30" customHeight="1">
      <c r="A28" s="26"/>
      <c r="B28" s="26"/>
      <c r="C28" s="26"/>
      <c r="D28" s="5" t="s">
        <v>2</v>
      </c>
      <c r="E28" s="29" t="s">
        <v>46</v>
      </c>
      <c r="F28" s="53">
        <v>260000</v>
      </c>
      <c r="G28" s="53">
        <v>260000</v>
      </c>
      <c r="H28" s="53">
        <v>200591.42</v>
      </c>
      <c r="I28" s="33">
        <f t="shared" si="0"/>
        <v>77.15054615384615</v>
      </c>
    </row>
    <row r="29" spans="1:9" ht="12" customHeight="1">
      <c r="A29" s="12"/>
      <c r="B29" s="12" t="s">
        <v>7</v>
      </c>
      <c r="C29" s="12"/>
      <c r="D29" s="13"/>
      <c r="E29" s="14" t="s">
        <v>11</v>
      </c>
      <c r="F29" s="51">
        <f>F30</f>
        <v>5138447.7</v>
      </c>
      <c r="G29" s="51">
        <f>G30</f>
        <v>5115179.7</v>
      </c>
      <c r="H29" s="51">
        <f>H30</f>
        <v>4781973.884</v>
      </c>
      <c r="I29" s="63">
        <f t="shared" si="0"/>
        <v>93.48594114885152</v>
      </c>
    </row>
    <row r="30" spans="1:9" ht="24" customHeight="1">
      <c r="A30" s="26"/>
      <c r="B30" s="26"/>
      <c r="C30" s="26" t="s">
        <v>0</v>
      </c>
      <c r="D30" s="27"/>
      <c r="E30" s="11" t="s">
        <v>11</v>
      </c>
      <c r="F30" s="50">
        <f>F31+F32+F34+F33+F35+F36+F37+F41+F42+F43+F44+F38+F39+F40+F45+F46</f>
        <v>5138447.7</v>
      </c>
      <c r="G30" s="52">
        <f>G31+G32+G34+G33+G35+G36+G37+G41+G42+G43+G44+G38+G39+G40+G45+G46</f>
        <v>5115179.7</v>
      </c>
      <c r="H30" s="52">
        <f>H31+H32+H34+H33+H35+H36+H37+H41+H42+H43+H44+H38+H39+H40+H45+H46</f>
        <v>4781973.884</v>
      </c>
      <c r="I30" s="33">
        <f t="shared" si="0"/>
        <v>93.48594114885152</v>
      </c>
    </row>
    <row r="31" spans="1:9" ht="83.25" customHeight="1">
      <c r="A31" s="28"/>
      <c r="B31" s="28"/>
      <c r="C31" s="28"/>
      <c r="D31" s="5" t="s">
        <v>0</v>
      </c>
      <c r="E31" s="29" t="s">
        <v>82</v>
      </c>
      <c r="F31" s="53">
        <v>18669</v>
      </c>
      <c r="G31" s="53">
        <v>18669</v>
      </c>
      <c r="H31" s="53">
        <v>13177</v>
      </c>
      <c r="I31" s="33">
        <f t="shared" si="0"/>
        <v>70.58224864749049</v>
      </c>
    </row>
    <row r="32" spans="1:9" ht="12.75">
      <c r="A32" s="4"/>
      <c r="B32" s="4"/>
      <c r="C32" s="4"/>
      <c r="D32" s="5" t="s">
        <v>2</v>
      </c>
      <c r="E32" s="29" t="s">
        <v>83</v>
      </c>
      <c r="F32" s="53">
        <v>2739720</v>
      </c>
      <c r="G32" s="59">
        <v>2669720</v>
      </c>
      <c r="H32" s="53">
        <v>2606134</v>
      </c>
      <c r="I32" s="33">
        <f t="shared" si="0"/>
        <v>97.61825210134396</v>
      </c>
    </row>
    <row r="33" spans="1:9" ht="24.75" customHeight="1">
      <c r="A33" s="4"/>
      <c r="B33" s="4"/>
      <c r="C33" s="4"/>
      <c r="D33" s="5" t="s">
        <v>4</v>
      </c>
      <c r="E33" s="29" t="s">
        <v>14</v>
      </c>
      <c r="F33" s="53">
        <v>14295</v>
      </c>
      <c r="G33" s="59">
        <v>15295</v>
      </c>
      <c r="H33" s="53">
        <v>12111.974</v>
      </c>
      <c r="I33" s="33">
        <f t="shared" si="0"/>
        <v>79.18910755148741</v>
      </c>
    </row>
    <row r="34" spans="1:9" ht="34.5" customHeight="1">
      <c r="A34" s="4"/>
      <c r="B34" s="4"/>
      <c r="C34" s="4"/>
      <c r="D34" s="5" t="s">
        <v>26</v>
      </c>
      <c r="E34" s="29" t="s">
        <v>84</v>
      </c>
      <c r="F34" s="53">
        <v>25000</v>
      </c>
      <c r="G34" s="53">
        <v>25000</v>
      </c>
      <c r="H34" s="53">
        <v>1577.91</v>
      </c>
      <c r="I34" s="33">
        <f t="shared" si="0"/>
        <v>6.31164</v>
      </c>
    </row>
    <row r="35" spans="1:9" ht="36">
      <c r="A35" s="4"/>
      <c r="B35" s="4"/>
      <c r="C35" s="4"/>
      <c r="D35" s="5" t="s">
        <v>23</v>
      </c>
      <c r="E35" s="29" t="s">
        <v>31</v>
      </c>
      <c r="F35" s="53">
        <v>80000</v>
      </c>
      <c r="G35" s="59">
        <v>107732</v>
      </c>
      <c r="H35" s="53">
        <v>92375.9</v>
      </c>
      <c r="I35" s="33">
        <f t="shared" si="0"/>
        <v>85.7460178962611</v>
      </c>
    </row>
    <row r="36" spans="1:9" ht="12.75">
      <c r="A36" s="4"/>
      <c r="B36" s="4"/>
      <c r="C36" s="4"/>
      <c r="D36" s="5" t="s">
        <v>9</v>
      </c>
      <c r="E36" s="29" t="s">
        <v>85</v>
      </c>
      <c r="F36" s="53">
        <v>1345000</v>
      </c>
      <c r="G36" s="53">
        <v>1345000</v>
      </c>
      <c r="H36" s="53">
        <v>1185491.6</v>
      </c>
      <c r="I36" s="33">
        <f t="shared" si="0"/>
        <v>88.14063940520447</v>
      </c>
    </row>
    <row r="37" spans="1:9" ht="107.25" customHeight="1">
      <c r="A37" s="28"/>
      <c r="B37" s="28"/>
      <c r="C37" s="28"/>
      <c r="D37" s="5" t="s">
        <v>10</v>
      </c>
      <c r="E37" s="29" t="s">
        <v>86</v>
      </c>
      <c r="F37" s="53">
        <v>59500</v>
      </c>
      <c r="G37" s="53">
        <v>59500</v>
      </c>
      <c r="H37" s="53">
        <v>58800</v>
      </c>
      <c r="I37" s="33">
        <f t="shared" si="0"/>
        <v>98.82352941176471</v>
      </c>
    </row>
    <row r="38" spans="1:9" ht="46.5" customHeight="1">
      <c r="A38" s="4"/>
      <c r="B38" s="4"/>
      <c r="C38" s="4"/>
      <c r="D38" s="5" t="s">
        <v>36</v>
      </c>
      <c r="E38" s="29" t="s">
        <v>87</v>
      </c>
      <c r="F38" s="53">
        <v>52101.4</v>
      </c>
      <c r="G38" s="53">
        <v>52101.4</v>
      </c>
      <c r="H38" s="53">
        <v>42583.1</v>
      </c>
      <c r="I38" s="33">
        <f t="shared" si="0"/>
        <v>81.73120108096903</v>
      </c>
    </row>
    <row r="39" spans="1:9" ht="48">
      <c r="A39" s="4"/>
      <c r="B39" s="4"/>
      <c r="C39" s="4"/>
      <c r="D39" s="5" t="s">
        <v>38</v>
      </c>
      <c r="E39" s="29" t="s">
        <v>88</v>
      </c>
      <c r="F39" s="53">
        <v>42453.3</v>
      </c>
      <c r="G39" s="53">
        <v>42453.3</v>
      </c>
      <c r="H39" s="53">
        <v>32763.5</v>
      </c>
      <c r="I39" s="33">
        <f t="shared" si="0"/>
        <v>77.17539037012435</v>
      </c>
    </row>
    <row r="40" spans="1:9" ht="63" customHeight="1">
      <c r="A40" s="33"/>
      <c r="B40" s="33"/>
      <c r="C40" s="33"/>
      <c r="D40" s="5" t="s">
        <v>12</v>
      </c>
      <c r="E40" s="29" t="s">
        <v>89</v>
      </c>
      <c r="F40" s="53">
        <v>1492</v>
      </c>
      <c r="G40" s="53">
        <v>1492</v>
      </c>
      <c r="H40" s="53">
        <v>1282</v>
      </c>
      <c r="I40" s="33">
        <f t="shared" si="0"/>
        <v>85.92493297587131</v>
      </c>
    </row>
    <row r="41" spans="1:9" ht="48">
      <c r="A41" s="4"/>
      <c r="B41" s="4"/>
      <c r="C41" s="4"/>
      <c r="D41" s="5" t="s">
        <v>13</v>
      </c>
      <c r="E41" s="29" t="s">
        <v>39</v>
      </c>
      <c r="F41" s="53">
        <v>8400</v>
      </c>
      <c r="G41" s="53">
        <v>8400</v>
      </c>
      <c r="H41" s="53">
        <v>4920</v>
      </c>
      <c r="I41" s="33">
        <f t="shared" si="0"/>
        <v>58.57142857142857</v>
      </c>
    </row>
    <row r="42" spans="1:9" ht="36.75" customHeight="1">
      <c r="A42" s="4"/>
      <c r="B42" s="4"/>
      <c r="C42" s="4"/>
      <c r="D42" s="5" t="s">
        <v>24</v>
      </c>
      <c r="E42" s="29" t="s">
        <v>90</v>
      </c>
      <c r="F42" s="53">
        <v>285000</v>
      </c>
      <c r="G42" s="53">
        <v>285000</v>
      </c>
      <c r="H42" s="53">
        <v>261000</v>
      </c>
      <c r="I42" s="33">
        <f t="shared" si="0"/>
        <v>91.57894736842105</v>
      </c>
    </row>
    <row r="43" spans="1:9" ht="35.25" customHeight="1">
      <c r="A43" s="28"/>
      <c r="B43" s="28"/>
      <c r="C43" s="28"/>
      <c r="D43" s="5" t="s">
        <v>25</v>
      </c>
      <c r="E43" s="29" t="s">
        <v>48</v>
      </c>
      <c r="F43" s="53">
        <v>329857</v>
      </c>
      <c r="G43" s="59">
        <v>347857</v>
      </c>
      <c r="H43" s="53">
        <v>345026.9</v>
      </c>
      <c r="I43" s="33">
        <f t="shared" si="0"/>
        <v>99.18641855705074</v>
      </c>
    </row>
    <row r="44" spans="1:9" ht="36.75" customHeight="1">
      <c r="A44" s="44"/>
      <c r="B44" s="44"/>
      <c r="C44" s="44"/>
      <c r="D44" s="45" t="s">
        <v>30</v>
      </c>
      <c r="E44" s="46" t="s">
        <v>91</v>
      </c>
      <c r="F44" s="57">
        <v>47000</v>
      </c>
      <c r="G44" s="57">
        <v>47000</v>
      </c>
      <c r="H44" s="57">
        <v>45040</v>
      </c>
      <c r="I44" s="48">
        <f t="shared" si="0"/>
        <v>95.82978723404256</v>
      </c>
    </row>
    <row r="45" spans="1:9" ht="25.5" customHeight="1">
      <c r="A45" s="48"/>
      <c r="B45" s="48"/>
      <c r="C45" s="48"/>
      <c r="D45" s="45" t="s">
        <v>32</v>
      </c>
      <c r="E45" s="46" t="s">
        <v>40</v>
      </c>
      <c r="F45" s="57">
        <v>50000</v>
      </c>
      <c r="G45" s="57">
        <v>50000</v>
      </c>
      <c r="H45" s="57">
        <v>40000</v>
      </c>
      <c r="I45" s="48">
        <f t="shared" si="0"/>
        <v>80</v>
      </c>
    </row>
    <row r="46" spans="1:9" ht="36">
      <c r="A46" s="4"/>
      <c r="B46" s="4"/>
      <c r="C46" s="4"/>
      <c r="D46" s="5" t="s">
        <v>41</v>
      </c>
      <c r="E46" s="29" t="s">
        <v>62</v>
      </c>
      <c r="F46" s="53">
        <v>39960</v>
      </c>
      <c r="G46" s="53">
        <v>39960</v>
      </c>
      <c r="H46" s="53">
        <v>39690</v>
      </c>
      <c r="I46" s="33">
        <f>H46*100/G46</f>
        <v>99.32432432432432</v>
      </c>
    </row>
    <row r="47" spans="1:9" ht="12.75">
      <c r="A47" s="12"/>
      <c r="B47" s="12" t="s">
        <v>8</v>
      </c>
      <c r="C47" s="12"/>
      <c r="D47" s="13"/>
      <c r="E47" s="14" t="s">
        <v>15</v>
      </c>
      <c r="F47" s="51">
        <f>F48</f>
        <v>158565.6</v>
      </c>
      <c r="G47" s="51">
        <f>G48</f>
        <v>158565.6</v>
      </c>
      <c r="H47" s="51">
        <f>H48</f>
        <v>95678.7</v>
      </c>
      <c r="I47" s="63">
        <f t="shared" si="0"/>
        <v>60.34013682665093</v>
      </c>
    </row>
    <row r="48" spans="1:9" ht="12.75">
      <c r="A48" s="26"/>
      <c r="B48" s="26"/>
      <c r="C48" s="26" t="s">
        <v>0</v>
      </c>
      <c r="D48" s="27"/>
      <c r="E48" s="11" t="s">
        <v>15</v>
      </c>
      <c r="F48" s="50">
        <f>F49+F50+F51+F52+F53+F54+F55+F56+F57</f>
        <v>158565.6</v>
      </c>
      <c r="G48" s="50">
        <f>G49+G50+G51+G52+G53+G54+G55+G56+G57</f>
        <v>158565.6</v>
      </c>
      <c r="H48" s="50">
        <f>H49+H50+H51+H52+H53+H54+H55+H56+H57</f>
        <v>95678.7</v>
      </c>
      <c r="I48" s="33">
        <f t="shared" si="0"/>
        <v>60.34013682665093</v>
      </c>
    </row>
    <row r="49" spans="1:9" ht="70.5" customHeight="1">
      <c r="A49" s="4"/>
      <c r="B49" s="4"/>
      <c r="C49" s="4"/>
      <c r="D49" s="5" t="s">
        <v>0</v>
      </c>
      <c r="E49" s="29" t="s">
        <v>49</v>
      </c>
      <c r="F49" s="53">
        <v>137.5</v>
      </c>
      <c r="G49" s="53">
        <v>137.5</v>
      </c>
      <c r="H49" s="53"/>
      <c r="I49" s="33">
        <f t="shared" si="0"/>
        <v>0</v>
      </c>
    </row>
    <row r="50" spans="1:9" ht="48">
      <c r="A50" s="4"/>
      <c r="B50" s="4"/>
      <c r="C50" s="4"/>
      <c r="D50" s="5" t="s">
        <v>2</v>
      </c>
      <c r="E50" s="29" t="s">
        <v>17</v>
      </c>
      <c r="F50" s="53">
        <v>3900</v>
      </c>
      <c r="G50" s="53">
        <v>3900</v>
      </c>
      <c r="H50" s="53">
        <v>1025</v>
      </c>
      <c r="I50" s="33">
        <f t="shared" si="0"/>
        <v>26.28205128205128</v>
      </c>
    </row>
    <row r="51" spans="1:9" ht="48">
      <c r="A51" s="4"/>
      <c r="B51" s="4"/>
      <c r="C51" s="4"/>
      <c r="D51" s="5" t="s">
        <v>4</v>
      </c>
      <c r="E51" s="29" t="s">
        <v>50</v>
      </c>
      <c r="F51" s="53">
        <v>1700</v>
      </c>
      <c r="G51" s="53">
        <v>1700</v>
      </c>
      <c r="H51" s="53">
        <v>1056.9</v>
      </c>
      <c r="I51" s="33">
        <f t="shared" si="0"/>
        <v>62.170588235294126</v>
      </c>
    </row>
    <row r="52" spans="1:9" ht="12.75">
      <c r="A52" s="4"/>
      <c r="B52" s="4"/>
      <c r="C52" s="4"/>
      <c r="D52" s="5" t="s">
        <v>7</v>
      </c>
      <c r="E52" s="29" t="s">
        <v>16</v>
      </c>
      <c r="F52" s="53">
        <v>128700</v>
      </c>
      <c r="G52" s="53">
        <v>128700</v>
      </c>
      <c r="H52" s="53">
        <v>84971.7</v>
      </c>
      <c r="I52" s="33">
        <f t="shared" si="0"/>
        <v>66.02307692307693</v>
      </c>
    </row>
    <row r="53" spans="1:9" ht="64.5" customHeight="1">
      <c r="A53" s="33"/>
      <c r="B53" s="33"/>
      <c r="C53" s="33"/>
      <c r="D53" s="5" t="s">
        <v>23</v>
      </c>
      <c r="E53" s="29" t="s">
        <v>51</v>
      </c>
      <c r="F53" s="53">
        <v>18700</v>
      </c>
      <c r="G53" s="53">
        <v>18700</v>
      </c>
      <c r="H53" s="53">
        <v>8625.1</v>
      </c>
      <c r="I53" s="33">
        <f t="shared" si="0"/>
        <v>46.12352941176471</v>
      </c>
    </row>
    <row r="54" spans="1:9" ht="65.25" customHeight="1">
      <c r="A54" s="33"/>
      <c r="B54" s="33"/>
      <c r="C54" s="33"/>
      <c r="D54" s="5" t="s">
        <v>92</v>
      </c>
      <c r="E54" s="29" t="s">
        <v>53</v>
      </c>
      <c r="F54" s="53">
        <v>1628.1</v>
      </c>
      <c r="G54" s="53">
        <v>1628.1</v>
      </c>
      <c r="H54" s="53"/>
      <c r="I54" s="33">
        <f t="shared" si="0"/>
        <v>0</v>
      </c>
    </row>
    <row r="55" spans="1:9" ht="60">
      <c r="A55" s="6"/>
      <c r="B55" s="6"/>
      <c r="C55" s="6"/>
      <c r="D55" s="5" t="s">
        <v>93</v>
      </c>
      <c r="E55" s="29" t="s">
        <v>52</v>
      </c>
      <c r="F55" s="53">
        <v>850</v>
      </c>
      <c r="G55" s="53">
        <v>850</v>
      </c>
      <c r="H55" s="53"/>
      <c r="I55" s="33">
        <f t="shared" si="0"/>
        <v>0</v>
      </c>
    </row>
    <row r="56" spans="1:9" ht="75.75" customHeight="1">
      <c r="A56" s="4"/>
      <c r="B56" s="4"/>
      <c r="C56" s="4"/>
      <c r="D56" s="5" t="s">
        <v>36</v>
      </c>
      <c r="E56" s="29" t="s">
        <v>55</v>
      </c>
      <c r="F56" s="53">
        <v>1950</v>
      </c>
      <c r="G56" s="53">
        <v>1950</v>
      </c>
      <c r="H56" s="53"/>
      <c r="I56" s="33">
        <f t="shared" si="0"/>
        <v>0</v>
      </c>
    </row>
    <row r="57" spans="1:9" ht="48">
      <c r="A57" s="4"/>
      <c r="B57" s="4"/>
      <c r="C57" s="4"/>
      <c r="D57" s="5" t="s">
        <v>38</v>
      </c>
      <c r="E57" s="29" t="s">
        <v>54</v>
      </c>
      <c r="F57" s="53">
        <v>1000</v>
      </c>
      <c r="G57" s="53">
        <v>1000</v>
      </c>
      <c r="H57" s="53"/>
      <c r="I57" s="33">
        <f t="shared" si="0"/>
        <v>0</v>
      </c>
    </row>
    <row r="58" spans="1:9" ht="27" customHeight="1">
      <c r="A58" s="4"/>
      <c r="B58" s="4"/>
      <c r="C58" s="4"/>
      <c r="D58" s="5" t="s">
        <v>12</v>
      </c>
      <c r="E58" s="67" t="s">
        <v>122</v>
      </c>
      <c r="F58" s="53"/>
      <c r="G58" s="53"/>
      <c r="H58" s="53"/>
      <c r="I58" s="33"/>
    </row>
    <row r="59" spans="1:9" ht="36">
      <c r="A59" s="12"/>
      <c r="B59" s="13" t="s">
        <v>93</v>
      </c>
      <c r="C59" s="12"/>
      <c r="D59" s="13"/>
      <c r="E59" s="14" t="s">
        <v>94</v>
      </c>
      <c r="F59" s="51">
        <f>F60</f>
        <v>1223110</v>
      </c>
      <c r="G59" s="51">
        <f>G60</f>
        <v>1223110</v>
      </c>
      <c r="H59" s="51">
        <f>H60</f>
        <v>1036913.7000000001</v>
      </c>
      <c r="I59" s="63">
        <f t="shared" si="0"/>
        <v>84.7768148408565</v>
      </c>
    </row>
    <row r="60" spans="1:9" ht="36" customHeight="1">
      <c r="A60" s="4"/>
      <c r="B60" s="5"/>
      <c r="C60" s="4" t="s">
        <v>0</v>
      </c>
      <c r="D60" s="5"/>
      <c r="E60" s="11" t="s">
        <v>95</v>
      </c>
      <c r="F60" s="50">
        <f>F61+F65+F66+F67+F64</f>
        <v>1223110</v>
      </c>
      <c r="G60" s="50">
        <f>G61+G65+G66+G67+G64</f>
        <v>1223110</v>
      </c>
      <c r="H60" s="50">
        <f>H61+H65+H66+H67+H64</f>
        <v>1036913.7000000001</v>
      </c>
      <c r="I60" s="33">
        <f t="shared" si="0"/>
        <v>84.7768148408565</v>
      </c>
    </row>
    <row r="61" spans="1:9" ht="36">
      <c r="A61" s="4"/>
      <c r="B61" s="5"/>
      <c r="C61" s="4"/>
      <c r="D61" s="5" t="s">
        <v>0</v>
      </c>
      <c r="E61" s="29" t="s">
        <v>64</v>
      </c>
      <c r="F61" s="55">
        <f>F62+F63</f>
        <v>136250</v>
      </c>
      <c r="G61" s="55">
        <f>G62+G63</f>
        <v>136250</v>
      </c>
      <c r="H61" s="55">
        <v>58400</v>
      </c>
      <c r="I61" s="33">
        <f t="shared" si="0"/>
        <v>42.862385321100916</v>
      </c>
    </row>
    <row r="62" spans="1:9" ht="12.75">
      <c r="A62" s="4"/>
      <c r="B62" s="5"/>
      <c r="C62" s="4"/>
      <c r="D62" s="5"/>
      <c r="E62" s="29"/>
      <c r="F62" s="55">
        <v>116250</v>
      </c>
      <c r="G62" s="55">
        <v>116250</v>
      </c>
      <c r="H62" s="64">
        <v>42136.001</v>
      </c>
      <c r="I62" s="33">
        <f t="shared" si="0"/>
        <v>36.246022365591394</v>
      </c>
    </row>
    <row r="63" spans="1:9" ht="12.75">
      <c r="A63" s="47"/>
      <c r="B63" s="47"/>
      <c r="C63" s="47"/>
      <c r="D63" s="45"/>
      <c r="E63" s="46" t="s">
        <v>63</v>
      </c>
      <c r="F63" s="57">
        <v>20000</v>
      </c>
      <c r="G63" s="57">
        <v>20000</v>
      </c>
      <c r="H63" s="57">
        <v>16676.53</v>
      </c>
      <c r="I63" s="48">
        <f t="shared" si="0"/>
        <v>83.38265</v>
      </c>
    </row>
    <row r="64" spans="1:9" ht="47.25" customHeight="1">
      <c r="A64" s="4"/>
      <c r="B64" s="4"/>
      <c r="C64" s="4"/>
      <c r="D64" s="5" t="s">
        <v>2</v>
      </c>
      <c r="E64" s="29" t="s">
        <v>42</v>
      </c>
      <c r="F64" s="53">
        <v>157860</v>
      </c>
      <c r="G64" s="53">
        <v>157860</v>
      </c>
      <c r="H64" s="53">
        <v>146952.4</v>
      </c>
      <c r="I64" s="33">
        <f t="shared" si="0"/>
        <v>93.09033320663879</v>
      </c>
    </row>
    <row r="65" spans="1:9" ht="24">
      <c r="A65" s="28"/>
      <c r="B65" s="34"/>
      <c r="C65" s="28"/>
      <c r="D65" s="5" t="s">
        <v>4</v>
      </c>
      <c r="E65" s="29" t="s">
        <v>57</v>
      </c>
      <c r="F65" s="53">
        <v>60000</v>
      </c>
      <c r="G65" s="53">
        <v>60000</v>
      </c>
      <c r="H65" s="53">
        <v>56228</v>
      </c>
      <c r="I65" s="33">
        <f t="shared" si="0"/>
        <v>93.71333333333334</v>
      </c>
    </row>
    <row r="66" spans="1:9" ht="24" customHeight="1">
      <c r="A66" s="4"/>
      <c r="B66" s="5"/>
      <c r="C66" s="4"/>
      <c r="D66" s="5" t="s">
        <v>7</v>
      </c>
      <c r="E66" s="29" t="s">
        <v>58</v>
      </c>
      <c r="F66" s="53">
        <v>863000</v>
      </c>
      <c r="G66" s="53">
        <v>863000</v>
      </c>
      <c r="H66" s="53">
        <v>775118.8</v>
      </c>
      <c r="I66" s="33">
        <f t="shared" si="0"/>
        <v>89.81677867902665</v>
      </c>
    </row>
    <row r="67" spans="1:9" ht="35.25" customHeight="1">
      <c r="A67" s="4"/>
      <c r="B67" s="5"/>
      <c r="C67" s="4"/>
      <c r="D67" s="5" t="s">
        <v>8</v>
      </c>
      <c r="E67" s="29" t="s">
        <v>18</v>
      </c>
      <c r="F67" s="53">
        <v>6000</v>
      </c>
      <c r="G67" s="53">
        <v>6000</v>
      </c>
      <c r="H67" s="53">
        <v>214.5</v>
      </c>
      <c r="I67" s="33">
        <f t="shared" si="0"/>
        <v>3.575</v>
      </c>
    </row>
    <row r="68" spans="1:9" ht="24">
      <c r="A68" s="12"/>
      <c r="B68" s="13" t="s">
        <v>38</v>
      </c>
      <c r="C68" s="12"/>
      <c r="D68" s="13"/>
      <c r="E68" s="14" t="s">
        <v>19</v>
      </c>
      <c r="F68" s="51">
        <f>F69+F95</f>
        <v>1845559.8</v>
      </c>
      <c r="G68" s="51">
        <f>G69+G95</f>
        <v>1545559.8</v>
      </c>
      <c r="H68" s="51">
        <f>H69+H95</f>
        <v>882460.1799999999</v>
      </c>
      <c r="I68" s="63">
        <f t="shared" si="0"/>
        <v>57.09647598235927</v>
      </c>
    </row>
    <row r="69" spans="1:9" ht="24">
      <c r="A69" s="26"/>
      <c r="B69" s="26"/>
      <c r="C69" s="26" t="s">
        <v>0</v>
      </c>
      <c r="D69" s="27"/>
      <c r="E69" s="11" t="s">
        <v>19</v>
      </c>
      <c r="F69" s="52">
        <f>F70</f>
        <v>299827</v>
      </c>
      <c r="G69" s="52">
        <f>G70</f>
        <v>299827</v>
      </c>
      <c r="H69" s="52">
        <f>H70</f>
        <v>268068.62799999997</v>
      </c>
      <c r="I69" s="33">
        <f t="shared" si="0"/>
        <v>89.40776781277202</v>
      </c>
    </row>
    <row r="70" spans="1:9" ht="48" customHeight="1">
      <c r="A70" s="4"/>
      <c r="B70" s="4"/>
      <c r="C70" s="4"/>
      <c r="D70" s="5" t="s">
        <v>0</v>
      </c>
      <c r="E70" s="29" t="s">
        <v>96</v>
      </c>
      <c r="F70" s="55">
        <f>SUM(F71:F94)</f>
        <v>299827</v>
      </c>
      <c r="G70" s="55">
        <f>SUM(G71:G94)</f>
        <v>299827</v>
      </c>
      <c r="H70" s="55">
        <f>SUM(H71:H94)</f>
        <v>268068.62799999997</v>
      </c>
      <c r="I70" s="33">
        <f t="shared" si="0"/>
        <v>89.40776781277202</v>
      </c>
    </row>
    <row r="71" spans="1:9" ht="24">
      <c r="A71" s="4"/>
      <c r="B71" s="4"/>
      <c r="C71" s="4"/>
      <c r="D71" s="5"/>
      <c r="E71" s="35" t="s">
        <v>97</v>
      </c>
      <c r="F71" s="58">
        <v>201452.8</v>
      </c>
      <c r="G71" s="58">
        <v>201452.8</v>
      </c>
      <c r="H71" s="58">
        <v>187098.8</v>
      </c>
      <c r="I71" s="65">
        <f t="shared" si="0"/>
        <v>92.87475775963402</v>
      </c>
    </row>
    <row r="72" spans="1:9" ht="36">
      <c r="A72" s="4"/>
      <c r="B72" s="4"/>
      <c r="C72" s="4"/>
      <c r="D72" s="5"/>
      <c r="E72" s="35" t="s">
        <v>98</v>
      </c>
      <c r="F72" s="58">
        <v>5222</v>
      </c>
      <c r="G72" s="58">
        <v>5222</v>
      </c>
      <c r="H72" s="58">
        <v>4179</v>
      </c>
      <c r="I72" s="65">
        <f t="shared" si="0"/>
        <v>80.02680965147454</v>
      </c>
    </row>
    <row r="73" spans="1:9" ht="34.5" customHeight="1">
      <c r="A73" s="4"/>
      <c r="B73" s="4"/>
      <c r="C73" s="4"/>
      <c r="D73" s="5"/>
      <c r="E73" s="35" t="s">
        <v>99</v>
      </c>
      <c r="F73" s="58">
        <v>13639.2</v>
      </c>
      <c r="G73" s="58">
        <v>13639.2</v>
      </c>
      <c r="H73" s="58">
        <v>10702.86</v>
      </c>
      <c r="I73" s="65">
        <f t="shared" si="0"/>
        <v>78.4713179658631</v>
      </c>
    </row>
    <row r="74" spans="1:9" ht="23.25" customHeight="1">
      <c r="A74" s="4"/>
      <c r="B74" s="4"/>
      <c r="C74" s="4"/>
      <c r="D74" s="5"/>
      <c r="E74" s="35" t="s">
        <v>100</v>
      </c>
      <c r="F74" s="58">
        <v>33047.1</v>
      </c>
      <c r="G74" s="58">
        <v>33047.1</v>
      </c>
      <c r="H74" s="58">
        <v>29122.949</v>
      </c>
      <c r="I74" s="65">
        <f t="shared" si="0"/>
        <v>88.12558136720016</v>
      </c>
    </row>
    <row r="75" spans="1:9" ht="12.75" hidden="1">
      <c r="A75" s="4"/>
      <c r="B75" s="4"/>
      <c r="C75" s="4"/>
      <c r="D75" s="5"/>
      <c r="E75" s="35" t="s">
        <v>101</v>
      </c>
      <c r="F75" s="58">
        <v>7423.6</v>
      </c>
      <c r="G75" s="58">
        <v>7423.6</v>
      </c>
      <c r="H75" s="58">
        <v>6042.366</v>
      </c>
      <c r="I75" s="65">
        <f aca="true" t="shared" si="1" ref="I75:I103">H75*100/G75</f>
        <v>81.39401368608222</v>
      </c>
    </row>
    <row r="76" spans="1:9" ht="12.75" hidden="1">
      <c r="A76" s="4"/>
      <c r="B76" s="4"/>
      <c r="C76" s="4"/>
      <c r="D76" s="5"/>
      <c r="E76" s="35" t="s">
        <v>102</v>
      </c>
      <c r="F76" s="58">
        <v>404.2</v>
      </c>
      <c r="G76" s="58">
        <v>404.2</v>
      </c>
      <c r="H76" s="58">
        <v>272.512</v>
      </c>
      <c r="I76" s="65">
        <f t="shared" si="1"/>
        <v>67.4200890648194</v>
      </c>
    </row>
    <row r="77" spans="1:9" ht="12.75" hidden="1">
      <c r="A77" s="4"/>
      <c r="B77" s="4"/>
      <c r="C77" s="4"/>
      <c r="D77" s="5"/>
      <c r="E77" s="35" t="s">
        <v>103</v>
      </c>
      <c r="F77" s="58">
        <v>5530.6</v>
      </c>
      <c r="G77" s="58">
        <v>5530.6</v>
      </c>
      <c r="H77" s="58">
        <v>4058.747</v>
      </c>
      <c r="I77" s="65">
        <f t="shared" si="1"/>
        <v>73.38710085704986</v>
      </c>
    </row>
    <row r="78" spans="1:9" ht="12.75" hidden="1">
      <c r="A78" s="4"/>
      <c r="B78" s="4"/>
      <c r="C78" s="4"/>
      <c r="D78" s="5"/>
      <c r="E78" s="36" t="s">
        <v>104</v>
      </c>
      <c r="F78" s="58">
        <v>280</v>
      </c>
      <c r="G78" s="58">
        <v>280</v>
      </c>
      <c r="H78" s="58">
        <v>252.56</v>
      </c>
      <c r="I78" s="65">
        <f t="shared" si="1"/>
        <v>90.2</v>
      </c>
    </row>
    <row r="79" spans="1:9" ht="12" customHeight="1" hidden="1">
      <c r="A79" s="4"/>
      <c r="B79" s="4"/>
      <c r="C79" s="4"/>
      <c r="D79" s="5"/>
      <c r="E79" s="35" t="s">
        <v>105</v>
      </c>
      <c r="F79" s="58">
        <v>1000</v>
      </c>
      <c r="G79" s="58">
        <v>1000</v>
      </c>
      <c r="H79" s="58">
        <v>466</v>
      </c>
      <c r="I79" s="65">
        <f t="shared" si="1"/>
        <v>46.6</v>
      </c>
    </row>
    <row r="80" spans="1:9" ht="12.75" hidden="1">
      <c r="A80" s="4"/>
      <c r="B80" s="4"/>
      <c r="C80" s="4"/>
      <c r="D80" s="5"/>
      <c r="E80" s="35" t="s">
        <v>106</v>
      </c>
      <c r="F80" s="58">
        <v>7000</v>
      </c>
      <c r="G80" s="58">
        <v>7000</v>
      </c>
      <c r="H80" s="58">
        <v>5600</v>
      </c>
      <c r="I80" s="65">
        <f t="shared" si="1"/>
        <v>80</v>
      </c>
    </row>
    <row r="81" spans="1:9" ht="12.75" hidden="1">
      <c r="A81" s="4"/>
      <c r="B81" s="4"/>
      <c r="C81" s="4"/>
      <c r="D81" s="5"/>
      <c r="E81" s="35" t="s">
        <v>107</v>
      </c>
      <c r="F81" s="58">
        <v>500</v>
      </c>
      <c r="G81" s="58">
        <v>500</v>
      </c>
      <c r="H81" s="58">
        <v>112.9</v>
      </c>
      <c r="I81" s="65">
        <f t="shared" si="1"/>
        <v>22.58</v>
      </c>
    </row>
    <row r="82" spans="1:9" ht="12.75" hidden="1">
      <c r="A82" s="4"/>
      <c r="B82" s="4"/>
      <c r="C82" s="4"/>
      <c r="D82" s="5"/>
      <c r="E82" s="35" t="s">
        <v>108</v>
      </c>
      <c r="F82" s="58">
        <v>1900</v>
      </c>
      <c r="G82" s="58">
        <v>1900</v>
      </c>
      <c r="H82" s="58">
        <v>620.65</v>
      </c>
      <c r="I82" s="65">
        <f t="shared" si="1"/>
        <v>32.665789473684214</v>
      </c>
    </row>
    <row r="83" spans="1:9" ht="12.75" hidden="1">
      <c r="A83" s="4"/>
      <c r="B83" s="4"/>
      <c r="C83" s="4"/>
      <c r="D83" s="5"/>
      <c r="E83" s="35" t="s">
        <v>109</v>
      </c>
      <c r="F83" s="58">
        <v>1200</v>
      </c>
      <c r="G83" s="58">
        <v>1200</v>
      </c>
      <c r="H83" s="58">
        <v>1185.974</v>
      </c>
      <c r="I83" s="65">
        <f t="shared" si="1"/>
        <v>98.83116666666666</v>
      </c>
    </row>
    <row r="84" spans="1:9" ht="25.5" customHeight="1" hidden="1">
      <c r="A84" s="4"/>
      <c r="B84" s="4"/>
      <c r="C84" s="4"/>
      <c r="D84" s="5"/>
      <c r="E84" s="35" t="s">
        <v>110</v>
      </c>
      <c r="F84" s="58"/>
      <c r="G84" s="58"/>
      <c r="H84" s="58"/>
      <c r="I84" s="65"/>
    </row>
    <row r="85" spans="1:9" ht="12.75" hidden="1">
      <c r="A85" s="4"/>
      <c r="B85" s="4"/>
      <c r="C85" s="4"/>
      <c r="D85" s="5"/>
      <c r="E85" s="35" t="s">
        <v>111</v>
      </c>
      <c r="F85" s="58">
        <v>1000</v>
      </c>
      <c r="G85" s="58">
        <v>1000</v>
      </c>
      <c r="H85" s="58">
        <v>618</v>
      </c>
      <c r="I85" s="65">
        <f t="shared" si="1"/>
        <v>61.8</v>
      </c>
    </row>
    <row r="86" spans="1:9" ht="24" hidden="1">
      <c r="A86" s="4"/>
      <c r="B86" s="4"/>
      <c r="C86" s="4"/>
      <c r="D86" s="5"/>
      <c r="E86" s="35" t="s">
        <v>112</v>
      </c>
      <c r="F86" s="58">
        <v>3800</v>
      </c>
      <c r="G86" s="58">
        <v>3800</v>
      </c>
      <c r="H86" s="58">
        <v>3439.2</v>
      </c>
      <c r="I86" s="65">
        <f t="shared" si="1"/>
        <v>90.50526315789473</v>
      </c>
    </row>
    <row r="87" spans="1:9" ht="12.75" customHeight="1" hidden="1">
      <c r="A87" s="4"/>
      <c r="B87" s="4"/>
      <c r="C87" s="4"/>
      <c r="D87" s="5"/>
      <c r="E87" s="35" t="s">
        <v>113</v>
      </c>
      <c r="F87" s="58">
        <v>3600</v>
      </c>
      <c r="G87" s="58">
        <v>3600</v>
      </c>
      <c r="H87" s="58">
        <v>3589.25</v>
      </c>
      <c r="I87" s="65">
        <f t="shared" si="1"/>
        <v>99.70138888888889</v>
      </c>
    </row>
    <row r="88" spans="1:9" ht="12.75" customHeight="1" hidden="1">
      <c r="A88" s="4"/>
      <c r="B88" s="4"/>
      <c r="C88" s="4"/>
      <c r="D88" s="5"/>
      <c r="E88" s="35" t="s">
        <v>114</v>
      </c>
      <c r="F88" s="58">
        <v>7420</v>
      </c>
      <c r="G88" s="58">
        <v>7420</v>
      </c>
      <c r="H88" s="58">
        <v>5857.68</v>
      </c>
      <c r="I88" s="65">
        <f t="shared" si="1"/>
        <v>78.944474393531</v>
      </c>
    </row>
    <row r="89" spans="1:9" ht="21" customHeight="1" hidden="1">
      <c r="A89" s="4"/>
      <c r="B89" s="4"/>
      <c r="C89" s="4"/>
      <c r="D89" s="5"/>
      <c r="E89" s="35" t="s">
        <v>115</v>
      </c>
      <c r="F89" s="58">
        <v>100</v>
      </c>
      <c r="G89" s="58">
        <v>100</v>
      </c>
      <c r="H89" s="58"/>
      <c r="I89" s="65">
        <f t="shared" si="1"/>
        <v>0</v>
      </c>
    </row>
    <row r="90" spans="1:9" ht="24.75" customHeight="1" hidden="1">
      <c r="A90" s="4"/>
      <c r="B90" s="4"/>
      <c r="C90" s="4"/>
      <c r="D90" s="5"/>
      <c r="E90" s="35" t="s">
        <v>116</v>
      </c>
      <c r="F90" s="58">
        <v>507.5</v>
      </c>
      <c r="G90" s="58">
        <v>507.5</v>
      </c>
      <c r="H90" s="58">
        <v>507.5</v>
      </c>
      <c r="I90" s="65">
        <f t="shared" si="1"/>
        <v>100</v>
      </c>
    </row>
    <row r="91" spans="1:9" ht="12.75" hidden="1">
      <c r="A91" s="4"/>
      <c r="B91" s="4"/>
      <c r="C91" s="4"/>
      <c r="D91" s="5"/>
      <c r="E91" s="35" t="s">
        <v>117</v>
      </c>
      <c r="F91" s="58">
        <v>1200</v>
      </c>
      <c r="G91" s="58">
        <v>1200</v>
      </c>
      <c r="H91" s="58">
        <v>1156.6</v>
      </c>
      <c r="I91" s="65">
        <f t="shared" si="1"/>
        <v>96.38333333333333</v>
      </c>
    </row>
    <row r="92" spans="1:9" ht="12.75" hidden="1">
      <c r="A92" s="4"/>
      <c r="B92" s="4"/>
      <c r="C92" s="4"/>
      <c r="D92" s="5"/>
      <c r="E92" s="35" t="s">
        <v>118</v>
      </c>
      <c r="F92" s="58">
        <v>100</v>
      </c>
      <c r="G92" s="58">
        <v>100</v>
      </c>
      <c r="H92" s="58">
        <v>54.38</v>
      </c>
      <c r="I92" s="65">
        <f t="shared" si="1"/>
        <v>54.38</v>
      </c>
    </row>
    <row r="93" spans="1:9" ht="12.75" hidden="1">
      <c r="A93" s="4"/>
      <c r="B93" s="4"/>
      <c r="C93" s="4"/>
      <c r="D93" s="5"/>
      <c r="E93" s="35" t="s">
        <v>121</v>
      </c>
      <c r="F93" s="58">
        <v>500</v>
      </c>
      <c r="G93" s="58">
        <v>500</v>
      </c>
      <c r="H93" s="58">
        <v>491</v>
      </c>
      <c r="I93" s="65">
        <f t="shared" si="1"/>
        <v>98.2</v>
      </c>
    </row>
    <row r="94" spans="1:9" ht="12.75" hidden="1">
      <c r="A94" s="4"/>
      <c r="B94" s="4"/>
      <c r="C94" s="4"/>
      <c r="D94" s="5"/>
      <c r="E94" s="35" t="s">
        <v>119</v>
      </c>
      <c r="F94" s="58">
        <v>3000</v>
      </c>
      <c r="G94" s="58">
        <v>3000</v>
      </c>
      <c r="H94" s="58">
        <v>2639.7</v>
      </c>
      <c r="I94" s="65">
        <v>0</v>
      </c>
    </row>
    <row r="95" spans="1:9" ht="36" customHeight="1">
      <c r="A95" s="4"/>
      <c r="B95" s="4"/>
      <c r="C95" s="27" t="s">
        <v>2</v>
      </c>
      <c r="D95" s="5"/>
      <c r="E95" s="11" t="s">
        <v>43</v>
      </c>
      <c r="F95" s="50">
        <f>F96+F97+F98+F99+F100+F101+F102+F103+F104</f>
        <v>1545732.8</v>
      </c>
      <c r="G95" s="50">
        <f>G96+G97+G98+G99+G100+G101+G102+G103+G104</f>
        <v>1245732.8</v>
      </c>
      <c r="H95" s="50">
        <f>H96+H97+H98+H99+H100+H101+H102+H103+H104</f>
        <v>614391.552</v>
      </c>
      <c r="I95" s="33">
        <f t="shared" si="1"/>
        <v>49.31968974406068</v>
      </c>
    </row>
    <row r="96" spans="1:9" ht="38.25" customHeight="1">
      <c r="A96" s="4"/>
      <c r="B96" s="4"/>
      <c r="C96" s="4"/>
      <c r="D96" s="5" t="s">
        <v>0</v>
      </c>
      <c r="E96" s="29" t="s">
        <v>44</v>
      </c>
      <c r="F96" s="53">
        <v>19100</v>
      </c>
      <c r="G96" s="53">
        <v>19100</v>
      </c>
      <c r="H96" s="53">
        <v>6558.25</v>
      </c>
      <c r="I96" s="33">
        <f t="shared" si="1"/>
        <v>34.33638743455497</v>
      </c>
    </row>
    <row r="97" spans="1:9" ht="34.5" customHeight="1">
      <c r="A97" s="4"/>
      <c r="B97" s="4"/>
      <c r="C97" s="4"/>
      <c r="D97" s="5" t="s">
        <v>2</v>
      </c>
      <c r="E97" s="29" t="s">
        <v>120</v>
      </c>
      <c r="F97" s="53">
        <v>872491.2</v>
      </c>
      <c r="G97" s="53">
        <v>872491.2</v>
      </c>
      <c r="H97" s="66">
        <v>294772.4</v>
      </c>
      <c r="I97" s="33">
        <f t="shared" si="1"/>
        <v>33.78514304786112</v>
      </c>
    </row>
    <row r="98" spans="1:9" ht="36">
      <c r="A98" s="28"/>
      <c r="B98" s="28"/>
      <c r="C98" s="28"/>
      <c r="D98" s="5" t="s">
        <v>4</v>
      </c>
      <c r="E98" s="29" t="s">
        <v>45</v>
      </c>
      <c r="F98" s="53">
        <v>95000</v>
      </c>
      <c r="G98" s="53">
        <v>95000</v>
      </c>
      <c r="H98" s="53">
        <v>94996.591</v>
      </c>
      <c r="I98" s="33">
        <f t="shared" si="1"/>
        <v>99.99641157894736</v>
      </c>
    </row>
    <row r="99" spans="1:9" ht="12.75">
      <c r="A99" s="28"/>
      <c r="B99" s="28"/>
      <c r="C99" s="28"/>
      <c r="D99" s="5" t="s">
        <v>7</v>
      </c>
      <c r="E99" s="29" t="s">
        <v>29</v>
      </c>
      <c r="F99" s="53">
        <v>50000</v>
      </c>
      <c r="G99" s="53">
        <v>50000</v>
      </c>
      <c r="H99" s="53">
        <v>44056.111</v>
      </c>
      <c r="I99" s="33">
        <f t="shared" si="1"/>
        <v>88.11222199999999</v>
      </c>
    </row>
    <row r="100" spans="1:9" ht="36">
      <c r="A100" s="28"/>
      <c r="B100" s="28"/>
      <c r="C100" s="28"/>
      <c r="D100" s="5" t="s">
        <v>8</v>
      </c>
      <c r="E100" s="29" t="s">
        <v>59</v>
      </c>
      <c r="F100" s="53">
        <v>32466.8</v>
      </c>
      <c r="G100" s="53">
        <v>32466.8</v>
      </c>
      <c r="H100" s="53">
        <v>28301.6</v>
      </c>
      <c r="I100" s="33">
        <f t="shared" si="1"/>
        <v>87.17089457538162</v>
      </c>
    </row>
    <row r="101" spans="1:9" ht="108">
      <c r="A101" s="28"/>
      <c r="B101" s="28"/>
      <c r="C101" s="28"/>
      <c r="D101" s="5" t="s">
        <v>9</v>
      </c>
      <c r="E101" s="29" t="s">
        <v>60</v>
      </c>
      <c r="F101" s="53">
        <v>110674.8</v>
      </c>
      <c r="G101" s="53">
        <v>110674.8</v>
      </c>
      <c r="H101" s="53">
        <v>96359.3</v>
      </c>
      <c r="I101" s="33">
        <f t="shared" si="1"/>
        <v>87.06525785454322</v>
      </c>
    </row>
    <row r="102" spans="1:9" ht="60">
      <c r="A102" s="47"/>
      <c r="B102" s="47"/>
      <c r="C102" s="47"/>
      <c r="D102" s="45" t="s">
        <v>10</v>
      </c>
      <c r="E102" s="46" t="s">
        <v>37</v>
      </c>
      <c r="F102" s="57">
        <v>65000</v>
      </c>
      <c r="G102" s="57">
        <v>65000</v>
      </c>
      <c r="H102" s="57">
        <v>49347.3</v>
      </c>
      <c r="I102" s="48">
        <f t="shared" si="1"/>
        <v>75.91892307692308</v>
      </c>
    </row>
    <row r="103" spans="1:9" ht="24">
      <c r="A103" s="28"/>
      <c r="B103" s="28"/>
      <c r="C103" s="28"/>
      <c r="D103" s="5" t="s">
        <v>36</v>
      </c>
      <c r="E103" s="29" t="s">
        <v>56</v>
      </c>
      <c r="F103" s="53">
        <v>1000</v>
      </c>
      <c r="G103" s="53">
        <v>1000</v>
      </c>
      <c r="H103" s="53"/>
      <c r="I103" s="33">
        <f t="shared" si="1"/>
        <v>0</v>
      </c>
    </row>
    <row r="104" spans="1:9" ht="48">
      <c r="A104" s="47"/>
      <c r="B104" s="47"/>
      <c r="C104" s="47"/>
      <c r="D104" s="45" t="s">
        <v>38</v>
      </c>
      <c r="E104" s="46" t="s">
        <v>61</v>
      </c>
      <c r="F104" s="57">
        <v>300000</v>
      </c>
      <c r="G104" s="60"/>
      <c r="H104" s="57"/>
      <c r="I104" s="48"/>
    </row>
    <row r="105" spans="1:9" ht="12.75">
      <c r="A105" s="39"/>
      <c r="B105" s="39"/>
      <c r="C105" s="39"/>
      <c r="D105" s="40"/>
      <c r="E105" s="41"/>
      <c r="F105" s="42"/>
      <c r="G105" s="43"/>
      <c r="H105" s="43"/>
      <c r="I105" s="39"/>
    </row>
    <row r="106" spans="1:9" ht="12.75">
      <c r="A106" s="39"/>
      <c r="B106" s="39"/>
      <c r="C106" s="39"/>
      <c r="D106" s="40"/>
      <c r="E106" s="41"/>
      <c r="F106" s="42"/>
      <c r="G106" s="43"/>
      <c r="H106" s="43"/>
      <c r="I106" s="39"/>
    </row>
    <row r="107" ht="7.5" customHeight="1">
      <c r="H107" s="19"/>
    </row>
    <row r="108" spans="1:9" ht="12.75" customHeight="1">
      <c r="A108" s="79"/>
      <c r="B108" s="79"/>
      <c r="C108" s="79"/>
      <c r="D108" s="79"/>
      <c r="E108" s="79"/>
      <c r="F108" s="79"/>
      <c r="G108" s="79"/>
      <c r="H108" s="79"/>
      <c r="I108" s="79"/>
    </row>
    <row r="109" spans="1:9" ht="12.75" customHeight="1">
      <c r="A109" s="80"/>
      <c r="B109" s="80"/>
      <c r="C109" s="80"/>
      <c r="D109" s="80"/>
      <c r="E109" s="80"/>
      <c r="F109" s="80"/>
      <c r="G109" s="80"/>
      <c r="H109" s="80"/>
      <c r="I109" s="80"/>
    </row>
    <row r="110" spans="1:9" ht="12.75">
      <c r="A110" s="80"/>
      <c r="B110" s="80"/>
      <c r="C110" s="80"/>
      <c r="D110" s="80"/>
      <c r="E110" s="80"/>
      <c r="F110" s="80"/>
      <c r="G110" s="80"/>
      <c r="H110" s="80"/>
      <c r="I110" s="80"/>
    </row>
    <row r="111" spans="1:9" ht="12.75">
      <c r="A111" s="2"/>
      <c r="B111" s="2"/>
      <c r="C111" s="2"/>
      <c r="D111" s="2"/>
      <c r="E111" s="2"/>
      <c r="F111" s="2"/>
      <c r="G111" s="2"/>
      <c r="H111" s="82"/>
      <c r="I111" s="82"/>
    </row>
    <row r="112" spans="1:9" ht="12.75">
      <c r="A112" s="83"/>
      <c r="B112" s="78"/>
      <c r="C112" s="40"/>
      <c r="E112" s="68"/>
      <c r="F112" s="69"/>
      <c r="G112" s="69"/>
      <c r="H112" s="70"/>
      <c r="I112" s="70"/>
    </row>
    <row r="113" spans="1:9" ht="12.75">
      <c r="A113" s="83"/>
      <c r="B113" s="78"/>
      <c r="C113" s="40"/>
      <c r="E113" s="68"/>
      <c r="F113" s="69"/>
      <c r="G113" s="69"/>
      <c r="H113" s="70"/>
      <c r="I113" s="70"/>
    </row>
    <row r="114" spans="1:9" ht="12.75">
      <c r="A114" s="83"/>
      <c r="B114" s="40"/>
      <c r="C114" s="40"/>
      <c r="E114" s="68"/>
      <c r="F114" s="69"/>
      <c r="G114" s="69"/>
      <c r="H114" s="70"/>
      <c r="I114" s="70"/>
    </row>
    <row r="115" spans="1:9" ht="12.75">
      <c r="A115" s="83"/>
      <c r="B115" s="40"/>
      <c r="C115" s="40"/>
      <c r="E115" s="68"/>
      <c r="F115" s="69"/>
      <c r="G115" s="69"/>
      <c r="H115" s="70"/>
      <c r="I115" s="70"/>
    </row>
    <row r="116" spans="1:9" ht="27" customHeight="1">
      <c r="A116" s="83"/>
      <c r="B116" s="40"/>
      <c r="C116" s="40"/>
      <c r="E116" s="68"/>
      <c r="F116" s="69"/>
      <c r="G116" s="69"/>
      <c r="H116" s="70"/>
      <c r="I116" s="70"/>
    </row>
    <row r="117" spans="1:9" ht="12.75">
      <c r="A117" s="83"/>
      <c r="B117" s="40"/>
      <c r="C117" s="40"/>
      <c r="E117" s="68"/>
      <c r="F117" s="69"/>
      <c r="G117" s="69"/>
      <c r="H117" s="70"/>
      <c r="I117" s="70"/>
    </row>
    <row r="118" spans="1:9" ht="34.5" customHeight="1">
      <c r="A118" s="83"/>
      <c r="B118" s="40"/>
      <c r="C118" s="40"/>
      <c r="E118" s="68"/>
      <c r="F118" s="69"/>
      <c r="G118" s="69"/>
      <c r="H118" s="70"/>
      <c r="I118" s="70"/>
    </row>
    <row r="119" spans="1:9" ht="12.75">
      <c r="A119" s="83"/>
      <c r="B119" s="78"/>
      <c r="C119" s="40"/>
      <c r="E119" s="68"/>
      <c r="F119" s="70"/>
      <c r="G119" s="70"/>
      <c r="H119" s="70"/>
      <c r="I119" s="70"/>
    </row>
    <row r="120" spans="1:9" ht="51.75" customHeight="1">
      <c r="A120" s="83"/>
      <c r="B120" s="78"/>
      <c r="C120" s="40"/>
      <c r="E120" s="68"/>
      <c r="F120" s="69"/>
      <c r="G120" s="69"/>
      <c r="H120" s="70"/>
      <c r="I120" s="70"/>
    </row>
    <row r="121" spans="1:9" s="7" customFormat="1" ht="31.5" customHeight="1">
      <c r="A121" s="83"/>
      <c r="B121" s="71"/>
      <c r="C121" s="71"/>
      <c r="D121" s="71"/>
      <c r="E121" s="72"/>
      <c r="F121" s="73"/>
      <c r="G121" s="73"/>
      <c r="H121" s="73"/>
      <c r="I121" s="74"/>
    </row>
    <row r="122" spans="6:8" ht="6.75" customHeight="1">
      <c r="F122" s="37"/>
      <c r="H122" s="19"/>
    </row>
    <row r="123" spans="1:9" ht="12.75">
      <c r="A123" s="79"/>
      <c r="B123" s="79"/>
      <c r="C123" s="79"/>
      <c r="D123" s="79"/>
      <c r="E123" s="79"/>
      <c r="F123" s="79"/>
      <c r="G123" s="79"/>
      <c r="H123" s="79"/>
      <c r="I123" s="79"/>
    </row>
    <row r="124" spans="1:9" ht="26.25" customHeight="1">
      <c r="A124" s="80"/>
      <c r="B124" s="80"/>
      <c r="C124" s="80"/>
      <c r="D124" s="80"/>
      <c r="E124" s="80"/>
      <c r="F124" s="80"/>
      <c r="G124" s="80"/>
      <c r="H124" s="80"/>
      <c r="I124" s="80"/>
    </row>
    <row r="125" spans="1:9" ht="12.75">
      <c r="A125" s="2"/>
      <c r="B125" s="2"/>
      <c r="C125" s="2"/>
      <c r="D125" s="2"/>
      <c r="E125" s="2"/>
      <c r="F125" s="2"/>
      <c r="G125" s="2"/>
      <c r="H125" s="82"/>
      <c r="I125" s="82"/>
    </row>
    <row r="126" spans="1:9" ht="12.75">
      <c r="A126" s="83"/>
      <c r="B126" s="40"/>
      <c r="C126" s="40"/>
      <c r="E126" s="68"/>
      <c r="F126" s="69"/>
      <c r="G126" s="69"/>
      <c r="H126" s="69"/>
      <c r="I126" s="69"/>
    </row>
    <row r="127" spans="1:9" ht="12.75">
      <c r="A127" s="83"/>
      <c r="B127" s="40"/>
      <c r="C127" s="40"/>
      <c r="E127" s="68"/>
      <c r="F127" s="69"/>
      <c r="G127" s="69"/>
      <c r="H127" s="69"/>
      <c r="I127" s="69"/>
    </row>
    <row r="128" spans="1:9" ht="12.75">
      <c r="A128" s="83"/>
      <c r="B128" s="40"/>
      <c r="C128" s="40"/>
      <c r="E128" s="68"/>
      <c r="F128" s="69"/>
      <c r="G128" s="69"/>
      <c r="H128" s="69"/>
      <c r="I128" s="69"/>
    </row>
    <row r="129" spans="1:9" ht="12.75">
      <c r="A129" s="83"/>
      <c r="B129" s="40"/>
      <c r="C129" s="40"/>
      <c r="E129" s="68"/>
      <c r="F129" s="69"/>
      <c r="G129" s="69"/>
      <c r="H129" s="69"/>
      <c r="I129" s="69"/>
    </row>
    <row r="130" spans="1:9" ht="12.75">
      <c r="A130" s="83"/>
      <c r="B130" s="40"/>
      <c r="C130" s="40"/>
      <c r="E130" s="68"/>
      <c r="F130" s="69"/>
      <c r="G130" s="69"/>
      <c r="H130" s="69"/>
      <c r="I130" s="69"/>
    </row>
    <row r="131" spans="1:9" ht="12.75">
      <c r="A131" s="83"/>
      <c r="B131" s="40"/>
      <c r="C131" s="40"/>
      <c r="E131" s="68"/>
      <c r="F131" s="69"/>
      <c r="G131" s="69"/>
      <c r="H131" s="69"/>
      <c r="I131" s="69"/>
    </row>
    <row r="132" spans="1:9" ht="35.25" customHeight="1">
      <c r="A132" s="83"/>
      <c r="B132" s="40"/>
      <c r="C132" s="40"/>
      <c r="E132" s="68"/>
      <c r="F132" s="69"/>
      <c r="G132" s="69"/>
      <c r="H132" s="69"/>
      <c r="I132" s="69"/>
    </row>
    <row r="133" spans="1:9" ht="12.75">
      <c r="A133" s="83"/>
      <c r="B133" s="40"/>
      <c r="C133" s="40"/>
      <c r="E133" s="68"/>
      <c r="F133" s="70"/>
      <c r="G133" s="70"/>
      <c r="H133" s="70"/>
      <c r="I133" s="69"/>
    </row>
    <row r="134" spans="1:9" ht="36" customHeight="1">
      <c r="A134" s="83"/>
      <c r="B134" s="40"/>
      <c r="C134" s="40"/>
      <c r="E134" s="68"/>
      <c r="F134" s="69"/>
      <c r="G134" s="69"/>
      <c r="H134" s="69"/>
      <c r="I134" s="69"/>
    </row>
    <row r="135" spans="1:9" ht="36" customHeight="1">
      <c r="A135" s="40"/>
      <c r="B135" s="40"/>
      <c r="C135" s="40"/>
      <c r="D135" s="40"/>
      <c r="E135" s="75"/>
      <c r="F135" s="69"/>
      <c r="G135" s="69"/>
      <c r="H135" s="69"/>
      <c r="I135" s="69"/>
    </row>
    <row r="136" spans="1:9" ht="20.25" customHeight="1">
      <c r="A136" s="76"/>
      <c r="B136" s="71"/>
      <c r="C136" s="71"/>
      <c r="D136" s="71"/>
      <c r="E136" s="71"/>
      <c r="F136" s="77"/>
      <c r="G136" s="77"/>
      <c r="H136" s="77"/>
      <c r="I136" s="74"/>
    </row>
    <row r="137" spans="6:8" ht="12.75">
      <c r="F137" s="37"/>
      <c r="H137" s="19"/>
    </row>
    <row r="138" ht="12.75">
      <c r="H138" s="19"/>
    </row>
    <row r="139" ht="12.75">
      <c r="H139" s="19"/>
    </row>
    <row r="140" ht="12.75">
      <c r="H140" s="19"/>
    </row>
    <row r="141" ht="12.75">
      <c r="H141" s="19"/>
    </row>
    <row r="142" ht="12.75">
      <c r="H142" s="19"/>
    </row>
    <row r="143" ht="12.75">
      <c r="H143" s="19"/>
    </row>
    <row r="144" ht="12.75">
      <c r="H144" s="19"/>
    </row>
    <row r="145" ht="12.75">
      <c r="H145" s="19"/>
    </row>
    <row r="146" ht="12.75">
      <c r="H146" s="19"/>
    </row>
    <row r="147" ht="12.75">
      <c r="H147" s="19"/>
    </row>
    <row r="148" ht="12.75">
      <c r="H148" s="19"/>
    </row>
    <row r="149" ht="12.75">
      <c r="H149" s="19"/>
    </row>
    <row r="150" ht="12.75">
      <c r="H150" s="19"/>
    </row>
    <row r="151" ht="12.75">
      <c r="H151" s="19"/>
    </row>
    <row r="152" ht="12.75">
      <c r="H152" s="19"/>
    </row>
    <row r="153" ht="12.75">
      <c r="H153" s="19"/>
    </row>
    <row r="154" ht="12.75">
      <c r="H154" s="19"/>
    </row>
    <row r="155" ht="12.75">
      <c r="H155" s="19"/>
    </row>
    <row r="156" ht="12.75">
      <c r="H156" s="19"/>
    </row>
    <row r="157" ht="12.75">
      <c r="H157" s="19"/>
    </row>
    <row r="158" ht="12.75">
      <c r="H158" s="19"/>
    </row>
    <row r="159" ht="12.75">
      <c r="H159" s="19"/>
    </row>
    <row r="160" ht="12.75">
      <c r="H160" s="19"/>
    </row>
    <row r="161" ht="12.75">
      <c r="H161" s="19"/>
    </row>
    <row r="162" ht="12.75">
      <c r="H162" s="19"/>
    </row>
    <row r="163" ht="12.75">
      <c r="H163" s="19"/>
    </row>
    <row r="164" ht="12.75">
      <c r="H164" s="19"/>
    </row>
    <row r="165" ht="12.75">
      <c r="H165" s="19"/>
    </row>
    <row r="166" ht="12.75">
      <c r="H166" s="19"/>
    </row>
    <row r="167" ht="12.75">
      <c r="H167" s="19"/>
    </row>
    <row r="168" ht="12.75">
      <c r="H168" s="19"/>
    </row>
    <row r="169" ht="12.75">
      <c r="H169" s="19"/>
    </row>
    <row r="170" ht="12.75">
      <c r="H170" s="19"/>
    </row>
    <row r="171" ht="12.75">
      <c r="H171" s="19"/>
    </row>
    <row r="172" ht="12.75">
      <c r="H172" s="19"/>
    </row>
    <row r="173" ht="12.75">
      <c r="H173" s="19"/>
    </row>
    <row r="174" ht="12.75">
      <c r="H174" s="19"/>
    </row>
    <row r="175" ht="12.75">
      <c r="H175" s="19"/>
    </row>
    <row r="176" ht="12.75">
      <c r="H176" s="19"/>
    </row>
    <row r="177" ht="12.75">
      <c r="H177" s="19"/>
    </row>
    <row r="178" ht="12.75">
      <c r="H178" s="19"/>
    </row>
    <row r="179" ht="12.75">
      <c r="H179" s="19"/>
    </row>
    <row r="180" ht="12.75">
      <c r="H180" s="19"/>
    </row>
    <row r="181" ht="12.75">
      <c r="H181" s="19"/>
    </row>
    <row r="182" ht="12.75">
      <c r="H182" s="19"/>
    </row>
    <row r="183" ht="12.75">
      <c r="H183" s="19"/>
    </row>
    <row r="184" ht="12.75">
      <c r="H184" s="19"/>
    </row>
    <row r="185" ht="12.75">
      <c r="H185" s="19"/>
    </row>
    <row r="186" ht="12.75">
      <c r="H186" s="19"/>
    </row>
    <row r="187" ht="12.75">
      <c r="H187" s="19"/>
    </row>
    <row r="188" ht="12.75">
      <c r="H188" s="19"/>
    </row>
    <row r="189" ht="12.75">
      <c r="H189" s="19"/>
    </row>
    <row r="190" ht="12.75">
      <c r="H190" s="19"/>
    </row>
    <row r="191" ht="12.75">
      <c r="H191" s="19"/>
    </row>
    <row r="192" ht="12.75">
      <c r="H192" s="19"/>
    </row>
    <row r="193" ht="12.75">
      <c r="H193" s="19"/>
    </row>
    <row r="194" ht="12.75">
      <c r="H194" s="19"/>
    </row>
    <row r="195" ht="12.75">
      <c r="H195" s="19"/>
    </row>
    <row r="196" ht="12.75">
      <c r="H196" s="19"/>
    </row>
    <row r="197" ht="12.75">
      <c r="H197" s="19"/>
    </row>
    <row r="198" ht="12.75">
      <c r="H198" s="19"/>
    </row>
    <row r="199" ht="12.75">
      <c r="H199" s="19"/>
    </row>
    <row r="200" ht="12.75">
      <c r="H200" s="19"/>
    </row>
    <row r="201" ht="12.75">
      <c r="H201" s="19"/>
    </row>
    <row r="202" ht="12.75">
      <c r="H202" s="19"/>
    </row>
    <row r="203" ht="12.75">
      <c r="H203" s="19"/>
    </row>
    <row r="204" ht="12.75">
      <c r="H204" s="19"/>
    </row>
    <row r="205" ht="12.75">
      <c r="H205" s="19"/>
    </row>
    <row r="206" ht="12.75">
      <c r="H206" s="19"/>
    </row>
    <row r="207" ht="12.75">
      <c r="H207" s="19"/>
    </row>
    <row r="208" ht="12.75">
      <c r="H208" s="19"/>
    </row>
    <row r="209" ht="12.75">
      <c r="H209" s="19"/>
    </row>
    <row r="210" ht="12.75">
      <c r="H210" s="19"/>
    </row>
    <row r="211" ht="12.75">
      <c r="H211" s="19"/>
    </row>
    <row r="212" ht="12.75">
      <c r="H212" s="19"/>
    </row>
    <row r="213" ht="12.75">
      <c r="H213" s="19"/>
    </row>
    <row r="214" ht="12.75">
      <c r="H214" s="19"/>
    </row>
    <row r="215" ht="12.75">
      <c r="H215" s="19"/>
    </row>
    <row r="216" ht="12.75">
      <c r="H216" s="19"/>
    </row>
    <row r="217" ht="12.75">
      <c r="H217" s="19"/>
    </row>
    <row r="218" ht="12.75">
      <c r="H218" s="19"/>
    </row>
    <row r="219" ht="12.75">
      <c r="H219" s="19"/>
    </row>
    <row r="220" ht="12.75">
      <c r="H220" s="19"/>
    </row>
    <row r="221" ht="12.75">
      <c r="H221" s="19"/>
    </row>
    <row r="222" ht="12.75">
      <c r="H222" s="19"/>
    </row>
    <row r="223" ht="12.75">
      <c r="H223" s="19"/>
    </row>
    <row r="224" ht="12.75">
      <c r="H224" s="19"/>
    </row>
    <row r="225" ht="12.75">
      <c r="H225" s="19"/>
    </row>
    <row r="226" ht="12.75">
      <c r="H226" s="19"/>
    </row>
    <row r="227" ht="12.75">
      <c r="H227" s="19"/>
    </row>
    <row r="228" ht="12.75">
      <c r="H228" s="19"/>
    </row>
    <row r="229" ht="12.75">
      <c r="H229" s="19"/>
    </row>
    <row r="230" ht="12.75">
      <c r="H230" s="19"/>
    </row>
    <row r="231" ht="12.75">
      <c r="H231" s="19"/>
    </row>
    <row r="232" ht="12.75">
      <c r="H232" s="19"/>
    </row>
    <row r="233" ht="12.75">
      <c r="H233" s="19"/>
    </row>
    <row r="234" ht="12.75">
      <c r="H234" s="19"/>
    </row>
    <row r="235" ht="12.75">
      <c r="H235" s="19"/>
    </row>
    <row r="236" ht="12.75">
      <c r="H236" s="19"/>
    </row>
    <row r="237" ht="12.75">
      <c r="H237" s="19"/>
    </row>
    <row r="238" ht="12.75">
      <c r="H238" s="19"/>
    </row>
    <row r="239" ht="12.75">
      <c r="H239" s="19"/>
    </row>
    <row r="240" ht="12.75">
      <c r="H240" s="19"/>
    </row>
    <row r="241" ht="12.75">
      <c r="H241" s="19"/>
    </row>
    <row r="242" ht="12.75">
      <c r="H242" s="19"/>
    </row>
    <row r="243" ht="12.75">
      <c r="H243" s="19"/>
    </row>
    <row r="244" ht="12.75">
      <c r="H244" s="19"/>
    </row>
    <row r="245" ht="12.75">
      <c r="H245" s="19"/>
    </row>
    <row r="246" ht="12.75">
      <c r="H246" s="19"/>
    </row>
    <row r="247" ht="12.75">
      <c r="H247" s="19"/>
    </row>
    <row r="248" ht="12.75">
      <c r="H248" s="19"/>
    </row>
    <row r="249" ht="12.75">
      <c r="H249" s="19"/>
    </row>
    <row r="250" ht="12.75">
      <c r="H250" s="19"/>
    </row>
    <row r="251" ht="12.75">
      <c r="H251" s="19"/>
    </row>
    <row r="252" ht="12.75">
      <c r="H252" s="19"/>
    </row>
    <row r="253" ht="12.75">
      <c r="H253" s="19"/>
    </row>
    <row r="254" ht="12.75">
      <c r="H254" s="19"/>
    </row>
    <row r="255" ht="12.75">
      <c r="H255" s="19"/>
    </row>
    <row r="256" ht="12.75">
      <c r="H256" s="19"/>
    </row>
    <row r="257" ht="12.75">
      <c r="H257" s="19"/>
    </row>
    <row r="258" ht="12.75">
      <c r="H258" s="19"/>
    </row>
    <row r="259" ht="12.75">
      <c r="H259" s="19"/>
    </row>
    <row r="260" ht="12.75">
      <c r="H260" s="19"/>
    </row>
    <row r="261" ht="12.75">
      <c r="H261" s="19"/>
    </row>
    <row r="262" ht="12.75">
      <c r="H262" s="19"/>
    </row>
    <row r="263" ht="12.75">
      <c r="H263" s="19"/>
    </row>
    <row r="264" ht="12.75">
      <c r="H264" s="19"/>
    </row>
    <row r="265" ht="12.75">
      <c r="H265" s="19"/>
    </row>
    <row r="266" ht="12.75">
      <c r="H266" s="19"/>
    </row>
    <row r="267" ht="12.75">
      <c r="H267" s="19"/>
    </row>
    <row r="268" ht="12.75">
      <c r="H268" s="19"/>
    </row>
    <row r="269" ht="12.75">
      <c r="H269" s="19"/>
    </row>
    <row r="270" ht="12.75">
      <c r="H270" s="19"/>
    </row>
    <row r="271" ht="12.75">
      <c r="H271" s="19"/>
    </row>
    <row r="272" ht="12.75">
      <c r="H272" s="19"/>
    </row>
    <row r="273" ht="12.75">
      <c r="H273" s="19"/>
    </row>
    <row r="274" ht="12.75">
      <c r="H274" s="19"/>
    </row>
    <row r="275" ht="12.75">
      <c r="H275" s="19"/>
    </row>
    <row r="276" ht="12.75">
      <c r="H276" s="19"/>
    </row>
    <row r="277" ht="12.75">
      <c r="H277" s="19"/>
    </row>
    <row r="278" ht="12.75">
      <c r="H278" s="19"/>
    </row>
    <row r="279" ht="12.75">
      <c r="H279" s="19"/>
    </row>
    <row r="280" ht="12.75">
      <c r="H280" s="19"/>
    </row>
    <row r="281" ht="12.75">
      <c r="H281" s="19"/>
    </row>
    <row r="282" ht="12.75">
      <c r="H282" s="19"/>
    </row>
    <row r="283" ht="12.75">
      <c r="H283" s="19"/>
    </row>
    <row r="284" ht="12.75">
      <c r="H284" s="19"/>
    </row>
    <row r="285" ht="12.75">
      <c r="H285" s="19"/>
    </row>
    <row r="286" ht="12.75">
      <c r="H286" s="19"/>
    </row>
    <row r="287" ht="12.75">
      <c r="H287" s="19"/>
    </row>
    <row r="288" ht="12.75">
      <c r="H288" s="19"/>
    </row>
    <row r="289" ht="12.75">
      <c r="H289" s="19"/>
    </row>
    <row r="290" ht="12.75">
      <c r="H290" s="19"/>
    </row>
    <row r="291" ht="12.75">
      <c r="H291" s="19"/>
    </row>
    <row r="292" ht="12.75">
      <c r="H292" s="19"/>
    </row>
    <row r="293" ht="12.75">
      <c r="H293" s="19"/>
    </row>
    <row r="294" ht="12.75">
      <c r="H294" s="19"/>
    </row>
    <row r="295" ht="12.75">
      <c r="H295" s="19"/>
    </row>
    <row r="296" ht="12.75">
      <c r="H296" s="19"/>
    </row>
    <row r="297" ht="12.75">
      <c r="H297" s="19"/>
    </row>
    <row r="298" ht="12.75">
      <c r="H298" s="19"/>
    </row>
    <row r="299" ht="12.75">
      <c r="H299" s="19"/>
    </row>
    <row r="300" ht="12.75">
      <c r="H300" s="19"/>
    </row>
    <row r="301" ht="12.75">
      <c r="H301" s="19"/>
    </row>
    <row r="302" ht="12.75">
      <c r="H302" s="19"/>
    </row>
    <row r="303" ht="12.75">
      <c r="H303" s="19"/>
    </row>
    <row r="304" ht="12.75">
      <c r="H304" s="19"/>
    </row>
    <row r="305" ht="12.75">
      <c r="H305" s="19"/>
    </row>
    <row r="306" ht="12.75">
      <c r="H306" s="19"/>
    </row>
    <row r="307" ht="12.75">
      <c r="H307" s="19"/>
    </row>
    <row r="308" ht="12.75">
      <c r="H308" s="19"/>
    </row>
    <row r="309" ht="12.75">
      <c r="H309" s="19"/>
    </row>
    <row r="310" ht="12.75">
      <c r="H310" s="19"/>
    </row>
    <row r="311" ht="12.75">
      <c r="H311" s="19"/>
    </row>
    <row r="312" ht="12.75">
      <c r="H312" s="19"/>
    </row>
    <row r="313" ht="12.75">
      <c r="H313" s="19"/>
    </row>
    <row r="314" ht="12.75">
      <c r="H314" s="19"/>
    </row>
    <row r="315" ht="12.75">
      <c r="H315" s="19"/>
    </row>
    <row r="316" ht="12.75">
      <c r="H316" s="19"/>
    </row>
    <row r="317" ht="12.75">
      <c r="H317" s="19"/>
    </row>
    <row r="318" ht="12.75">
      <c r="H318" s="19"/>
    </row>
    <row r="319" ht="12.75">
      <c r="H319" s="19"/>
    </row>
    <row r="320" ht="12.75">
      <c r="H320" s="19"/>
    </row>
    <row r="321" ht="12.75">
      <c r="H321" s="19"/>
    </row>
    <row r="322" ht="12.75">
      <c r="H322" s="19"/>
    </row>
    <row r="323" ht="12.75">
      <c r="H323" s="19"/>
    </row>
    <row r="324" ht="12.75">
      <c r="H324" s="19"/>
    </row>
    <row r="325" ht="12.75">
      <c r="H325" s="19"/>
    </row>
    <row r="326" ht="12.75">
      <c r="H326" s="19"/>
    </row>
    <row r="327" ht="12.75">
      <c r="H327" s="19"/>
    </row>
    <row r="328" ht="12.75">
      <c r="H328" s="19"/>
    </row>
    <row r="329" ht="12.75">
      <c r="H329" s="19"/>
    </row>
    <row r="330" ht="12.75">
      <c r="H330" s="19"/>
    </row>
    <row r="331" ht="12.75">
      <c r="H331" s="19"/>
    </row>
    <row r="332" ht="12.75">
      <c r="H332" s="19"/>
    </row>
    <row r="333" ht="12.75">
      <c r="H333" s="19"/>
    </row>
    <row r="334" ht="12.75">
      <c r="H334" s="19"/>
    </row>
    <row r="335" ht="12.75">
      <c r="H335" s="19"/>
    </row>
    <row r="336" ht="12.75">
      <c r="H336" s="19"/>
    </row>
    <row r="337" ht="12.75">
      <c r="H337" s="19"/>
    </row>
    <row r="338" ht="12.75">
      <c r="H338" s="19"/>
    </row>
    <row r="339" ht="12.75">
      <c r="H339" s="19"/>
    </row>
    <row r="340" ht="12.75">
      <c r="H340" s="19"/>
    </row>
    <row r="341" ht="12.75">
      <c r="H341" s="19"/>
    </row>
    <row r="342" ht="12.75">
      <c r="H342" s="19"/>
    </row>
    <row r="343" ht="12.75">
      <c r="H343" s="19"/>
    </row>
    <row r="344" ht="12.75">
      <c r="H344" s="19"/>
    </row>
    <row r="345" ht="12.75">
      <c r="H345" s="19"/>
    </row>
    <row r="346" ht="12.75">
      <c r="H346" s="19"/>
    </row>
    <row r="347" ht="12.75">
      <c r="H347" s="19"/>
    </row>
    <row r="348" ht="12.75">
      <c r="H348" s="19"/>
    </row>
    <row r="349" ht="12.75">
      <c r="H349" s="19"/>
    </row>
    <row r="350" ht="12.75">
      <c r="H350" s="19"/>
    </row>
    <row r="351" ht="12.75">
      <c r="H351" s="19"/>
    </row>
  </sheetData>
  <sheetProtection/>
  <mergeCells count="12">
    <mergeCell ref="H125:I125"/>
    <mergeCell ref="A126:A134"/>
    <mergeCell ref="A109:I109"/>
    <mergeCell ref="A110:I110"/>
    <mergeCell ref="H111:I111"/>
    <mergeCell ref="A112:A121"/>
    <mergeCell ref="B112:B113"/>
    <mergeCell ref="B119:B120"/>
    <mergeCell ref="A108:I108"/>
    <mergeCell ref="A123:I123"/>
    <mergeCell ref="A124:I124"/>
    <mergeCell ref="A1:I3"/>
  </mergeCells>
  <printOptions/>
  <pageMargins left="0.45" right="0.3" top="0.26" bottom="0.28" header="0.16" footer="0.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2013-05-20T13:37:04Z</cp:lastPrinted>
  <dcterms:created xsi:type="dcterms:W3CDTF">1996-10-14T23:33:28Z</dcterms:created>
  <dcterms:modified xsi:type="dcterms:W3CDTF">2018-04-13T05:34:46Z</dcterms:modified>
  <cp:category/>
  <cp:version/>
  <cp:contentType/>
  <cp:contentStatus/>
</cp:coreProperties>
</file>