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950" activeTab="0"/>
  </bookViews>
  <sheets>
    <sheet name="2020" sheetId="1" r:id="rId1"/>
    <sheet name="1,2%" sheetId="2" r:id="rId2"/>
    <sheet name="Лист1" sheetId="3" r:id="rId3"/>
  </sheets>
  <definedNames>
    <definedName name="_xlnm.Print_Titles" localSheetId="0">'2020'!$5:$7</definedName>
  </definedNames>
  <calcPr fullCalcOnLoad="1"/>
</workbook>
</file>

<file path=xl/sharedStrings.xml><?xml version="1.0" encoding="utf-8"?>
<sst xmlns="http://schemas.openxmlformats.org/spreadsheetml/2006/main" count="236" uniqueCount="159">
  <si>
    <t>´³ÅÇÝ</t>
  </si>
  <si>
    <t>ÊáõÙµ</t>
  </si>
  <si>
    <t>01</t>
  </si>
  <si>
    <t>02</t>
  </si>
  <si>
    <t>03</t>
  </si>
  <si>
    <t>êáóÇ³É³Ï³Ý Ï»Ýë³Ãáß³ÏÝ»ñ</t>
  </si>
  <si>
    <t>04</t>
  </si>
  <si>
    <t>05</t>
  </si>
  <si>
    <t>06</t>
  </si>
  <si>
    <t>07</t>
  </si>
  <si>
    <t>10</t>
  </si>
  <si>
    <t>11</t>
  </si>
  <si>
    <t xml:space="preserve"> 01</t>
  </si>
  <si>
    <t>12</t>
  </si>
  <si>
    <t>13</t>
  </si>
  <si>
    <t>14</t>
  </si>
  <si>
    <t>15</t>
  </si>
  <si>
    <t>08</t>
  </si>
  <si>
    <t>09</t>
  </si>
  <si>
    <t>¼áÑí³Í (Ù³Ñ³ó³Í) ½ÇÝÍ³é³ÛáÕÝ»ñÇ Ýå³ëï³éáõ »ñ»Ë³Ý»ñÇÝ ÙÇ³Ýí³· ¹ñ³Ù³Ï³Ý û·ÝáõÃÛ³Ý ïñ³Ù³¹ñáõÙ</t>
  </si>
  <si>
    <t xml:space="preserve">ÈÔÐ ÑÇß³ñÅ³Ý ûñ»ñÇ Ï³å³ÏóáõÃÛ³Ùµ ÙÇ³Ýí³· ¹ñ³Ù³Ï³Ý û·ÝáõÃÛ³Ý í×³ñáõÙ </t>
  </si>
  <si>
    <t>êáóÇ³É³Ï³Ý Ñ³ïáõÏ ³ñïáÝáõÃÛáõÝÝ»ñ (³ÛÉ ¹³ë»ñÇÝ ãå³ïÏ³ÝáÕ)</t>
  </si>
  <si>
    <t>Ìñ³·ñ»ñÇ ó³ÝÏÁ (³Ýí³ÝáõÙÁ)</t>
  </si>
  <si>
    <t>Ìñ³·Çñ</t>
  </si>
  <si>
    <t>ºÝÃ³ËáõÙµ</t>
  </si>
  <si>
    <t>ä»ï³Ï³Ý Ýå³ëïÝ»ñ</t>
  </si>
  <si>
    <t>²ßË³ï³Ýù³ÛÇÝ Ï»Ýë³Ãáß³ÏÝ»ñ</t>
  </si>
  <si>
    <t>êå³Û³Ï³Ý ³ÝÓÝ³Ï³½ÙÇ ¨ Ýñ³Ýó ÁÝï³ÝÇùÝ»ñÇ ³Ý¹³ÙÝ»ñÇ Ï»Ýë³Ãáß³ÏÝ»ñ</t>
  </si>
  <si>
    <t>Þ³ñù³ÛÇÝ ½ÇÝÍ³é³ÛáÕÝ»ñÇ ¨ Ýñ³Ýó ÁÝï³ÝÇùÝ»ñÇ ³Ý¹³ÙÝ»ñÇ Ï»Ýë³Ãáß³ÏÝ»ñ</t>
  </si>
  <si>
    <t>¸ñ³Ù³Ï³Ý ûÅ³Ý¹³ÏáõÃÛáõÝ ÈÔÐ å³ßïå³ÝáõÃÛ³Ý Å³Ù³Ý³Ï »ñÏáõ ¨ ³í»ÉÇ ½áÑ ïí³Í ÁÝï³ÝÇùÝ»ñÇÝ</t>
  </si>
  <si>
    <t>Ð³Ûñ»Ý³Ï³Ý Ù»Í å³ï»ñ³½ÙÇ í»ï»ñ³ÝÝ»ñÇ å³ïíáí×³ñÝ»ñ</t>
  </si>
  <si>
    <t>Î»Ýë³Ãáß³ÏÝ»ñÇ, å³ïíáí×³ñÝ»ñÇ, Ï»Ýë³Ãáß³ÏÇÝ ïñíáÕ Ñ³í»É³í×³ñÝ»ñÇ, ³ßË³ï³Ýù³ÛÇÝ Ë»ÕÙ³Ý Ñ»ï¨³Ýùáí å³ï×³éí³Í íÝ³ëÇ ÷áËÑ³ïáõóÙ³Ý, ³Ù»Ý³ÙëÛ³ ¹ñ³Ù³Ï³Ý û·ÝáõÃÛáõÝÝ»ñÇ ¨ å³ñ·¨³ïñáõÙÝ»ñÇ í×³ñÙ³Ý Ñ»ï Ï³åí³Í Í³é³ÛáõÃÛáõÝÝ»ñ</t>
  </si>
  <si>
    <t>Ջեռք բերած մասնագիտությամբ  մասնագիտական աշխատանքային  փորձ ձեռք բերելու համար գործազուրկներին աջակցության տրամադրում</t>
  </si>
  <si>
    <t>Աշխատանքի տոնավաճառի կազմակերպում</t>
  </si>
  <si>
    <t>ԼՂՀ ընտանիքների կարիքավորության գնահատման համակարգի մշակում և ներդրում</t>
  </si>
  <si>
    <t>Գործազուրկների և աշխատանքից ազատման ռիսկ ունեցող աշխատանք փնտրող  անձանց մասնագիտական ուսուցման կազմակերպում</t>
  </si>
  <si>
    <t>Բնակարան վարձելու կամ ժամանակավոր կացարանով ապահովման նպատակով ֆինանսական օգնության տրամադրում</t>
  </si>
  <si>
    <t>Աշխատաշուկայում անմրցունակ անձանց աշխատանքի տեղավորման դեպքում գործատուին միանվագ փոխհատուցման տրամադրում</t>
  </si>
  <si>
    <t xml:space="preserve"> Ամենամսյա դրամական  օգնություններ և պարգևավճարներ</t>
  </si>
  <si>
    <t>Հայրենական մեծ  պատերազմի վետերանների պատվովճարներ</t>
  </si>
  <si>
    <t xml:space="preserve">Գործատուի մոտ աշխատողի   աշխատանքային պարտականությունների կատարման հետ կապված խեղման, մասնագիտական հիվանդության կամ առողջության այլ վնասման հետևանքով պատճառված վնասի հատուցում </t>
  </si>
  <si>
    <t>NN</t>
  </si>
  <si>
    <t>Ìñ³·ñ»ñÇ ³Ýí³ÝáõÙÁ</t>
  </si>
  <si>
    <t>Íñ³·ñÇ ï³ñ»Ï³Ý Í³ËëÁ</t>
  </si>
  <si>
    <t>§ÄáÕáíñ¹³Ï³Ý¦ å³ïí³íáñ ÏáãÙ³Ý ³ñÅ³Ý³ó³Í ³ÝÓ³Ýó å³ïíáí×³ñÝ»ñ</t>
  </si>
  <si>
    <t>ÀÝ¹Ñ³ÝáõñÁ</t>
  </si>
  <si>
    <t>êáóÇ³É³Ï³Ý ³å³ÑáíáõÃÛ³Ý ³é³ÝÓÇÝ Íñ³·ñ»ñÇ</t>
  </si>
  <si>
    <t>í×³ñÙ³Ý Ñ»ï Ï³åí³Í Í³é³ÛáõÃÛáõÝÝ»ñ</t>
  </si>
  <si>
    <t>Ամուսնության միանվագ նպաստի տրամադրում</t>
  </si>
  <si>
    <t>Հաշմանդամներին պրոթեզաօրթոպեդիկ պարագաներով ապահովում և աչքի պրոթեզավորում</t>
  </si>
  <si>
    <t>Պետական աջակցություն Ստեփանակերտի պրոթեզաօրթոպեդիկ կենտրոն պետական ոչ առևտրային կազմակերպությանը</t>
  </si>
  <si>
    <t>Սպայական անձնակազմի  և նրանց ընտանիքների անդամների կենսաթոշակներ</t>
  </si>
  <si>
    <t>Շարքային զինծառայողների և նրանց ընտանիքների անդամների կենսաթոշակներ</t>
  </si>
  <si>
    <t>Սոցիալական կենսաթոշակներ</t>
  </si>
  <si>
    <t xml:space="preserve">Օրենքով և ԼՂՀ Նախագահի հրամանագրով սահմանված կենսաթոշակներ և դրամական պարգևատրումներ </t>
  </si>
  <si>
    <t>Աշխատանքային  կենսաթոշակներ</t>
  </si>
  <si>
    <t>Կենսաթոշակառուի մահվան դեպքում տրվող թաղման նպաստ</t>
  </si>
  <si>
    <t xml:space="preserve">Պետական նպաստներ </t>
  </si>
  <si>
    <t xml:space="preserve">Հումանիտար օգնության միջոցառումներ </t>
  </si>
  <si>
    <t xml:space="preserve">Պետական աջակցություն առանց ծնողական խնամքի մնացած երեխաներին </t>
  </si>
  <si>
    <t xml:space="preserve">Դրամական (նյութական) օգնություն սոցիալապես անապահով քաղաքացիներին և ընտանիքներին  </t>
  </si>
  <si>
    <t>Վարժական հավաքների,  զինծառայության և փրկարարական ծառայության ընթացքում զոհված (մահացած) զինծառայողների ու փրկարար ծառայողների հուղարկավորության, գերեզմանների բարեկարգման, տապանաքարերի պատրաստման և տեղադրման հետ կապված ծախսերի փոխհատուցում</t>
  </si>
  <si>
    <t>Պետական աջակցություն  Երեխաների խնամքի և պաշտպանության N1 գիշերօթիկ հաստատություն պետական ոչ առևտրային կազմակերպությանը</t>
  </si>
  <si>
    <t>Պետական աջակցություն  Երեխաների խնամքի և պաշտպանության N2 գիշերօթիկ հաստատություն պետական ոչ առևտրային կազմակերպությանը</t>
  </si>
  <si>
    <t>Դրամական աջակցության տրամադրում  երեխաների խնամքի և պաշտպանության  գիշերօթիկ հաստատություններում խնամվող երեխաներին</t>
  </si>
  <si>
    <t>Զոհված (մահացած) զինծառայողների նպաստառու երեխաներին  միանվագ դրամական օգնության տրամադրում</t>
  </si>
  <si>
    <t>Առաջին դասարան ընդունվող երեխաներին միանվագ դրամական օգնության տրամադրում</t>
  </si>
  <si>
    <t>Քաղաքացիների  խնայողությունների    ինդեքսավորման ծախսեր</t>
  </si>
  <si>
    <t xml:space="preserve">Աշխատաշուկայում անմրցունակ անձանց աշխատանքի տեղավորման դեպքում գործատուին աշխատավարձի մասնակի և հաշմանդամություն ունեցող անձին ուղեկցողի համար աշխատավարձի փոխհատուցման տրամադրում </t>
  </si>
  <si>
    <t xml:space="preserve">Վերաբնակիչների և փախստականների սոցիալական խնդիրների լուծման միջոցառումներ </t>
  </si>
  <si>
    <t>ԼՂՀ կառավարության աշխատակազմ</t>
  </si>
  <si>
    <t>Շահումյանի շրջանի վարչակազմ</t>
  </si>
  <si>
    <t>Քաշաթաղի շրջանի վարչակազմ</t>
  </si>
  <si>
    <t>ԼՂՀ կառավարություն</t>
  </si>
  <si>
    <t>Սոցիալական պաշտպանություն (այլ դասերին չպատկանող)</t>
  </si>
  <si>
    <t xml:space="preserve">Գործադիր իշխանության, պետական կառավարման հանրապետական և տարածքային կառավարման մարմինների  պահպանում </t>
  </si>
  <si>
    <t>Սոցիալական պաշտպանությանը տրամադրվող օժանդակ ծառայություններ (այլ դասերին չպատկանող)</t>
  </si>
  <si>
    <t>Ձևաթղթերի, համակարգչային ծրագրերի ձեռքբերում, տեղադրում, շահագործում և սպասարկում</t>
  </si>
  <si>
    <t>Առողջարանային բուժման և հանգստյան տների ուղեգրերի ձեռքբերում</t>
  </si>
  <si>
    <t>Այլ վայր աշխատանքի ուղեգրվող բժշկին ֆինանսական աջակցության ցուցաբերում</t>
  </si>
  <si>
    <t>Սոցիալական ապահովության առանձին ծրագրերի վճարման հետ կապված ծառայություններ</t>
  </si>
  <si>
    <r>
      <t>§</t>
    </r>
    <r>
      <rPr>
        <sz val="10"/>
        <color indexed="60"/>
        <rFont val="GHEA Grapalat"/>
        <family val="3"/>
      </rPr>
      <t>Ժողովրդական</t>
    </r>
    <r>
      <rPr>
        <sz val="10"/>
        <color indexed="60"/>
        <rFont val="Times Armenian"/>
        <family val="1"/>
      </rPr>
      <t>¦</t>
    </r>
    <r>
      <rPr>
        <sz val="10"/>
        <color indexed="60"/>
        <rFont val="GHEA Grapalat"/>
        <family val="3"/>
      </rPr>
      <t xml:space="preserve">պատվավոր կոչման արժանացած անձանց ամենամսյա պատվովճարներ </t>
    </r>
    <r>
      <rPr>
        <sz val="10"/>
        <color indexed="60"/>
        <rFont val="Times Armenian"/>
        <family val="1"/>
      </rPr>
      <t xml:space="preserve"> </t>
    </r>
  </si>
  <si>
    <t>Գործազրկություն</t>
  </si>
  <si>
    <t>ՍՈՑԻԱԼԱԿԱՆ ՊԱՇՏՊԱՆՈՒԹՅՈՒՆ</t>
  </si>
  <si>
    <t>Վատառողջություն և անաշխատունակություն</t>
  </si>
  <si>
    <t xml:space="preserve">Վատառողջություն </t>
  </si>
  <si>
    <t>Անաշխատունակություն</t>
  </si>
  <si>
    <r>
      <rPr>
        <b/>
        <sz val="10"/>
        <rFont val="GHEA Grapalat"/>
        <family val="3"/>
      </rPr>
      <t>Ծերություն</t>
    </r>
    <r>
      <rPr>
        <b/>
        <sz val="10"/>
        <rFont val="Times Armenian"/>
        <family val="1"/>
      </rPr>
      <t xml:space="preserve"> </t>
    </r>
  </si>
  <si>
    <t>Հարազատին կորցրած անձինք</t>
  </si>
  <si>
    <t>Ընտանիքի անդամներ և զավակներ</t>
  </si>
  <si>
    <t>Պետական աջակցություն Ստեփանակերտի տուն-ինտերնատ պետական ոչ առևտրային կազմակերպությանը</t>
  </si>
  <si>
    <t>Պետական աջակցություն Արցախի սոցիալական ծրագրերի հիմնադրամին</t>
  </si>
  <si>
    <t xml:space="preserve">Սոցիալ հոգեբանական վերականգնողական օգնության տրամադրում </t>
  </si>
  <si>
    <t xml:space="preserve">Ժամանակավոր անաշխատունակության և մայրիության նպաստներ  </t>
  </si>
  <si>
    <t>Î»Ýë³Ãáß³ÏÝ»ñÇ, å³ïíáí×³ñÝ»ñÇ, ³ßË³-ï³Ýù³ÛÇÝ Ë»ÕÙ³Ý Ñ»ï¨³Ýùáí å³ï×³éí³Í íÝ³ëÇ ÷áËÑ³ïáõóÙ³Ý, ³Ù»Ý³ÙëÛ³ å³ñ·¨³í×³ñÝ»ñÇ, ¹ñ³Ù³Ï³Ý û·ÝáõÃÛáõÝÝ»ñÇ ¨ å³ñ·¨³ïñáõÙÝ»ñÇ í×³ñÙ³Ý Ñ»ï Ï³åí³Í Í³é³ÛáõÃÛáõÝÝ»ñ</t>
  </si>
  <si>
    <t>Պետական աջակցություն գործազուրկներին</t>
  </si>
  <si>
    <t>ՑԱՆԿ</t>
  </si>
  <si>
    <t>ՀՀ</t>
  </si>
  <si>
    <t>Ծրագրի անվանումը</t>
  </si>
  <si>
    <t>2016թ. բյուջե</t>
  </si>
  <si>
    <t>2017թ բյուջետային հայտ</t>
  </si>
  <si>
    <t>հազ դրամ</t>
  </si>
  <si>
    <t>Նշումներ</t>
  </si>
  <si>
    <t>վարորդի հաստիքի կրճատում</t>
  </si>
  <si>
    <t>Ծանոթություն</t>
  </si>
  <si>
    <t>նվազեցնել (5000,0)</t>
  </si>
  <si>
    <t>չի ծախսվել</t>
  </si>
  <si>
    <t>մեքենայի բացակայություն</t>
  </si>
  <si>
    <t>հաստիքի կրճատում</t>
  </si>
  <si>
    <t>չի համապատասխանում 2008թ.04.15 թիվ 286 որոշման պահանջներին</t>
  </si>
  <si>
    <t>հիմք չկա</t>
  </si>
  <si>
    <t>Պետական աջակցություն  &lt;&lt;Երեխաների խնամքի և պաշտպանության N1 գիշերօթիկ հաստատություն&gt;&gt; պետական ոչ առևտրային կազմակերպությանը</t>
  </si>
  <si>
    <t>ԼՂՀ ֆինանսների նախարարության հետ քննարկման ենթակա ծրագրերի</t>
  </si>
  <si>
    <t>Գործադիր իշխանության, պետական կառավարման հանրապետական և տարածքային կառավարման մարմինների  պահպանում</t>
  </si>
  <si>
    <t xml:space="preserve"> -ø³Õ³ù³óÇ³Ï³Ý, ¹³ï³Ï³Ý ¨ å»ï³Ï³Ý Í³é³ÛáÕÝ»ñÇ å³ñ·¨³ïñáõÙ </t>
  </si>
  <si>
    <t>հոդվածը</t>
  </si>
  <si>
    <t xml:space="preserve">Ավելացում </t>
  </si>
  <si>
    <t>Ü»ñÏ³Û³óáõóã³Ï³Ý  Í³Ëë»ñ</t>
  </si>
  <si>
    <t>Þ»Ýù»ñÇ ¨ Ï³éáõÛóÝ»ñÇ ÁÝÃ³óÇÏ Ýáñá·áõÙ ¨ å³Ñå³ÝáõÙ</t>
  </si>
  <si>
    <t>²ÛÉ  Í³Ëë»ñ</t>
  </si>
  <si>
    <t>ì³ñã³Ï³Ý  ë³ñù³íáñáõÙÝ»ñ</t>
  </si>
  <si>
    <t>շենքի պահպանում</t>
  </si>
  <si>
    <t xml:space="preserve">ԲՍՓ+տեխսպասարկողների պարգևատրում </t>
  </si>
  <si>
    <t>հյուրերի ընդունելիություն</t>
  </si>
  <si>
    <t>թողնել 2016թ. մակարդակին</t>
  </si>
  <si>
    <t>ամսական աշխ. ֆոնդը-5023,5</t>
  </si>
  <si>
    <t>Ֆին. նախ. աջաջ</t>
  </si>
  <si>
    <t>Ֆիննախ կողմից հիմնավորումը</t>
  </si>
  <si>
    <t xml:space="preserve">10,0 տեղափոխվել է մեկ այլ հոդված </t>
  </si>
  <si>
    <t>սեմինարների կազմակերպում</t>
  </si>
  <si>
    <t>համակարգիչների ձեռքբերում</t>
  </si>
  <si>
    <t xml:space="preserve">Աշխատաշուկայի հետազոտման աշխատանքների կազմակերպում </t>
  </si>
  <si>
    <t xml:space="preserve">Վերաբնակեցման նպատակով բնակարանաշինության ծախսեր </t>
  </si>
  <si>
    <t>Կուտակային կենսաթոշակային համակարգի ներդնում</t>
  </si>
  <si>
    <t xml:space="preserve">ԱՀ-ում  ծնելիության խթանում </t>
  </si>
  <si>
    <t xml:space="preserve"> Դրամական օժանդակություն ԱՀ պաշտպանության ժամանակ երկու և ավելի զոհ տված ընտանիքներին  </t>
  </si>
  <si>
    <t>Միանվագ պարտադիր պետական  ապահովագրական վճարներ ԱՀ պաշտպանության և փրկարարական ծառայության ժամանակ հաշմանդամ դարձած զինծառայողներին և զոհված (մահացած) զինծառայողների ու փրկարար ծառայողների ընտանիքներին</t>
  </si>
  <si>
    <t>ԱՀ հիշարժան օրերի կապակցությամբ միանվագ դրամական օգնության վճարում</t>
  </si>
  <si>
    <t>ԱՀ կրթության, գիտության և սպորտի  նախարարություն</t>
  </si>
  <si>
    <t>ԱՀ  ֆինանսների նախարարություն</t>
  </si>
  <si>
    <t xml:space="preserve">Օրենքով և ԱՀ Նախագահի հրամանագրով սահմանված կենսաթոշակներ և դրամական պարգևատրումներ </t>
  </si>
  <si>
    <t xml:space="preserve">ԱՀ Շահումյանի և Քաշաթաղի շրջաններում բնակիչների կողմից օգտագործված էլեկտրաէներգիայի կամ վառելափայտի դիմաց տրվող դրամական օգնություն </t>
  </si>
  <si>
    <t>ԱÐ պաշտպանության Ý³Ë³ñ³ñáõÃÛáõÝ</t>
  </si>
  <si>
    <t>ԱՀ առողջապահության նախարարություն</t>
  </si>
  <si>
    <t>գյուղական կամ քաղաքային՝ բացառությամբ Ստեփանակերտ և Շուշի քաղաքների բնակավայրերում մշտապես բնակվող երիտասարդ ընտանիքներին բնակելի տներ կառուցելու նպատակով անհատույց պետական ֆինանսական աջակցություն</t>
  </si>
  <si>
    <t>Աշխատակազմի ղեկավար</t>
  </si>
  <si>
    <t>ԱՀ պաշտպանության նախարարության համակարգի կենսաթոշակների և դրամական օգնությունների փոստային առաքման ծախսեր</t>
  </si>
  <si>
    <t>ԱՀ ընտանիքների կարիքավորության գնահատման համակարգի մշակում և ներդրում</t>
  </si>
  <si>
    <t>ԱՀ զինվորական հաշմանդամություն ունեցող 1-ին, 2-րդ խմբերի հաշմանդամներին և որոշ բնակավայրերի բնակիչների օգտագործված էլեկտրաէներգիայի և բնական գազի  դիմաց պետական ֆինանսական աջակցություն</t>
  </si>
  <si>
    <r>
      <t xml:space="preserve">                                      ԱՀ  2020թ</t>
    </r>
    <r>
      <rPr>
        <sz val="12"/>
        <rFont val="Arial Armenian"/>
        <family val="2"/>
      </rPr>
      <t xml:space="preserve">. ՊԵՏԱԿԱՆ ԲՅՈՒՋԵԻ  ՍՈՑԻԱԼԱԿԱՆ ՈԼՈՐՏԻ ԾԱԽՍԵՐԻ                                 </t>
    </r>
    <r>
      <rPr>
        <sz val="10"/>
        <rFont val="Arial Armenian"/>
        <family val="2"/>
      </rPr>
      <t>հազ.դրամ</t>
    </r>
  </si>
  <si>
    <t>Փոխհատուցումներ զինծառայողների կյանքին կամ առողջությանը պատճառված վնասների հատուցման հիմնադրամին</t>
  </si>
  <si>
    <t>ԱՀ ֆինանսների նախարարություն</t>
  </si>
  <si>
    <t>ԱՀ աշխատանքի, սոցիալական հարցերի և վերաբնակեցման նախարարություն</t>
  </si>
  <si>
    <t>2020Ã.</t>
  </si>
  <si>
    <t>§ÄáÕáíñ¹³Ï³Ý ¨ í³ëï³Ï³íáñ¦ å³ïí³íáñ ÏáãáõÙÝ»ñÇ ³ñÅ³Ý³ó³Í ³ÝÓ³Ýó å³ïíáí×³ñÝ»ñ</t>
  </si>
  <si>
    <t>§§ÄáÕáíñ¹³Ï³Ý ¨ í³ëï³Ï³íáñ¦ å³ïí³íáñ ÏáãáõÙÝ»ñÇ ³ñÅ³Ý³ó³Í ³ÝÓ³Ýó å³ïíáí×³ñÝ»ñ¦ ծրագրի ·áõÙ³ñÁ §ëáóÇ³É³Ï³Ý å³ßïå³ÝáõÃÛ³Ý¦ ոլորտի ծախսերում ներառված չէ¦:</t>
  </si>
  <si>
    <t>Զինվորական և փրկարարական ծառայության ժամանակ զոհված (մահացած) զինծառայողների ու փրկարար ծառայողների հուղարկավորության, գերեզմանների բարեկարգման, տապանաքարերի պատրաստման և տեղադրման հետ կապված ծախսերի հատուցում</t>
  </si>
  <si>
    <t>Ծառայողական պարտականությունները կատարելու ժամանակ կամ զինվորական ու փրկարարական ծառայության ընթացքում զոհված (մահացած)  զինծառայողի  ընտանիքին դրամական աջակցության տրամադրում</t>
  </si>
  <si>
    <t xml:space="preserve"> 2020Ã. 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</si>
</sst>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1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Armenian"/>
      <family val="1"/>
    </font>
    <font>
      <sz val="11"/>
      <name val="Times Armenian"/>
      <family val="1"/>
    </font>
    <font>
      <b/>
      <sz val="10"/>
      <name val="Times Armenian"/>
      <family val="1"/>
    </font>
    <font>
      <b/>
      <sz val="11"/>
      <name val="Times Armenian"/>
      <family val="1"/>
    </font>
    <font>
      <b/>
      <i/>
      <sz val="10"/>
      <name val="Times Armenian"/>
      <family val="1"/>
    </font>
    <font>
      <sz val="10"/>
      <color indexed="10"/>
      <name val="Times Armenian"/>
      <family val="1"/>
    </font>
    <font>
      <i/>
      <sz val="11"/>
      <name val="Times Armenian"/>
      <family val="1"/>
    </font>
    <font>
      <b/>
      <sz val="9"/>
      <name val="Times Armenian"/>
      <family val="1"/>
    </font>
    <font>
      <sz val="9"/>
      <name val="Times Armenian"/>
      <family val="1"/>
    </font>
    <font>
      <b/>
      <i/>
      <sz val="9"/>
      <name val="Times Armenian"/>
      <family val="1"/>
    </font>
    <font>
      <b/>
      <sz val="8"/>
      <name val="Times Armenian"/>
      <family val="1"/>
    </font>
    <font>
      <b/>
      <i/>
      <sz val="8"/>
      <name val="Times Armenian"/>
      <family val="1"/>
    </font>
    <font>
      <i/>
      <sz val="8"/>
      <name val="Times Armenian"/>
      <family val="1"/>
    </font>
    <font>
      <sz val="8"/>
      <name val="Times Armenian"/>
      <family val="1"/>
    </font>
    <font>
      <sz val="11"/>
      <color indexed="10"/>
      <name val="Times Armenian"/>
      <family val="1"/>
    </font>
    <font>
      <b/>
      <sz val="9"/>
      <color indexed="10"/>
      <name val="Times Armenian"/>
      <family val="1"/>
    </font>
    <font>
      <b/>
      <sz val="9"/>
      <color indexed="17"/>
      <name val="Times Armenian"/>
      <family val="1"/>
    </font>
    <font>
      <sz val="11"/>
      <color indexed="17"/>
      <name val="Times Armenian"/>
      <family val="1"/>
    </font>
    <font>
      <b/>
      <sz val="9"/>
      <color indexed="53"/>
      <name val="Times Armenian"/>
      <family val="1"/>
    </font>
    <font>
      <sz val="11"/>
      <color indexed="53"/>
      <name val="Times Armenian"/>
      <family val="1"/>
    </font>
    <font>
      <sz val="11"/>
      <color indexed="19"/>
      <name val="Times Armenian"/>
      <family val="1"/>
    </font>
    <font>
      <sz val="10"/>
      <color indexed="19"/>
      <name val="Times Armenian"/>
      <family val="1"/>
    </font>
    <font>
      <b/>
      <sz val="9"/>
      <color indexed="19"/>
      <name val="Times Armenian"/>
      <family val="1"/>
    </font>
    <font>
      <sz val="10"/>
      <color indexed="60"/>
      <name val="Times Armenian"/>
      <family val="1"/>
    </font>
    <font>
      <sz val="10"/>
      <color indexed="23"/>
      <name val="Times Armenian"/>
      <family val="1"/>
    </font>
    <font>
      <sz val="10"/>
      <color indexed="53"/>
      <name val="Times Armenian"/>
      <family val="1"/>
    </font>
    <font>
      <b/>
      <sz val="9"/>
      <color indexed="52"/>
      <name val="Times Armenian"/>
      <family val="1"/>
    </font>
    <font>
      <sz val="9"/>
      <color indexed="52"/>
      <name val="Times Armenian"/>
      <family val="1"/>
    </font>
    <font>
      <sz val="11"/>
      <color indexed="52"/>
      <name val="Times Armenian"/>
      <family val="1"/>
    </font>
    <font>
      <sz val="10"/>
      <color indexed="52"/>
      <name val="Times Armenian"/>
      <family val="1"/>
    </font>
    <font>
      <b/>
      <sz val="9"/>
      <color indexed="18"/>
      <name val="Times Armenian"/>
      <family val="1"/>
    </font>
    <font>
      <sz val="11"/>
      <color indexed="18"/>
      <name val="Times Armenian"/>
      <family val="1"/>
    </font>
    <font>
      <sz val="10"/>
      <color indexed="18"/>
      <name val="Times Armenian"/>
      <family val="1"/>
    </font>
    <font>
      <b/>
      <sz val="10"/>
      <color indexed="19"/>
      <name val="Times Armenian"/>
      <family val="1"/>
    </font>
    <font>
      <sz val="10"/>
      <color indexed="8"/>
      <name val="Times Armenian"/>
      <family val="1"/>
    </font>
    <font>
      <i/>
      <sz val="10"/>
      <name val="Times Armenian"/>
      <family val="1"/>
    </font>
    <font>
      <b/>
      <sz val="10"/>
      <color indexed="10"/>
      <name val="Times Armenian"/>
      <family val="1"/>
    </font>
    <font>
      <b/>
      <sz val="10"/>
      <color indexed="18"/>
      <name val="Times Armenian"/>
      <family val="1"/>
    </font>
    <font>
      <b/>
      <sz val="10"/>
      <color indexed="53"/>
      <name val="Times Armenian"/>
      <family val="1"/>
    </font>
    <font>
      <b/>
      <sz val="10"/>
      <color indexed="52"/>
      <name val="Times Armenian"/>
      <family val="1"/>
    </font>
    <font>
      <b/>
      <sz val="10"/>
      <color indexed="17"/>
      <name val="Times Armenian"/>
      <family val="1"/>
    </font>
    <font>
      <sz val="10"/>
      <color indexed="19"/>
      <name val="GHEA Grapalat"/>
      <family val="3"/>
    </font>
    <font>
      <sz val="10"/>
      <name val="GHEA Grapalat"/>
      <family val="3"/>
    </font>
    <font>
      <sz val="10"/>
      <color indexed="9"/>
      <name val="Times Armenian"/>
      <family val="1"/>
    </font>
    <font>
      <b/>
      <sz val="11"/>
      <color indexed="17"/>
      <name val="GHEA Grapalat"/>
      <family val="3"/>
    </font>
    <font>
      <sz val="10"/>
      <color indexed="60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GHEA Grapalat"/>
      <family val="3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color indexed="52"/>
      <name val="GHEA Grapalat"/>
      <family val="3"/>
    </font>
    <font>
      <sz val="10"/>
      <color indexed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color indexed="8"/>
      <name val="MS Sans Serif"/>
      <family val="2"/>
    </font>
    <font>
      <b/>
      <sz val="10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sz val="10"/>
      <name val="Arial LatArm"/>
      <family val="2"/>
    </font>
    <font>
      <b/>
      <sz val="10"/>
      <name val="Arial"/>
      <family val="2"/>
    </font>
    <font>
      <b/>
      <sz val="12"/>
      <name val="GHEA Grapalat"/>
      <family val="3"/>
    </font>
    <font>
      <b/>
      <sz val="12"/>
      <name val="Arial"/>
      <family val="2"/>
    </font>
    <font>
      <sz val="10"/>
      <color indexed="10"/>
      <name val="Arial LatArm"/>
      <family val="2"/>
    </font>
    <font>
      <b/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Times Armenian"/>
      <family val="1"/>
    </font>
    <font>
      <b/>
      <sz val="9"/>
      <color indexed="36"/>
      <name val="Times Armenian"/>
      <family val="1"/>
    </font>
    <font>
      <b/>
      <sz val="10"/>
      <color indexed="36"/>
      <name val="Times Armenian"/>
      <family val="1"/>
    </font>
    <font>
      <sz val="10"/>
      <color indexed="30"/>
      <name val="GHEA Grapalat"/>
      <family val="3"/>
    </font>
    <font>
      <sz val="10"/>
      <color indexed="53"/>
      <name val="GHEA Grapalat"/>
      <family val="3"/>
    </font>
    <font>
      <b/>
      <sz val="9"/>
      <color indexed="30"/>
      <name val="Times Armenian"/>
      <family val="1"/>
    </font>
    <font>
      <b/>
      <sz val="10"/>
      <color indexed="30"/>
      <name val="Times Armenian"/>
      <family val="1"/>
    </font>
    <font>
      <sz val="10"/>
      <color indexed="30"/>
      <name val="Times Armenian"/>
      <family val="1"/>
    </font>
    <font>
      <sz val="11"/>
      <color indexed="30"/>
      <name val="Times Armenian"/>
      <family val="1"/>
    </font>
    <font>
      <sz val="10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Times Armenian"/>
      <family val="1"/>
    </font>
    <font>
      <b/>
      <sz val="10"/>
      <color rgb="FF7030A0"/>
      <name val="Times Armenian"/>
      <family val="1"/>
    </font>
    <font>
      <sz val="11"/>
      <color rgb="FF7030A0"/>
      <name val="Times Armenian"/>
      <family val="1"/>
    </font>
    <font>
      <sz val="10"/>
      <color theme="5" tint="-0.24997000396251678"/>
      <name val="GHEA Grapalat"/>
      <family val="3"/>
    </font>
    <font>
      <sz val="10"/>
      <color rgb="FF0070C0"/>
      <name val="GHEA Grapalat"/>
      <family val="3"/>
    </font>
    <font>
      <sz val="10"/>
      <color rgb="FFFF0000"/>
      <name val="GHEA Grapalat"/>
      <family val="3"/>
    </font>
    <font>
      <sz val="10"/>
      <color theme="9"/>
      <name val="GHEA Grapalat"/>
      <family val="3"/>
    </font>
    <font>
      <b/>
      <sz val="9"/>
      <color rgb="FF0070C0"/>
      <name val="Times Armenian"/>
      <family val="1"/>
    </font>
    <font>
      <b/>
      <sz val="10"/>
      <color rgb="FF0070C0"/>
      <name val="Times Armenian"/>
      <family val="1"/>
    </font>
    <font>
      <sz val="10"/>
      <color rgb="FF0070C0"/>
      <name val="Times Armenian"/>
      <family val="1"/>
    </font>
    <font>
      <sz val="11"/>
      <color rgb="FF0070C0"/>
      <name val="Times Armenian"/>
      <family val="1"/>
    </font>
    <font>
      <sz val="10"/>
      <color theme="0" tint="-0.4999699890613556"/>
      <name val="GHEA Grapalat"/>
      <family val="3"/>
    </font>
    <font>
      <b/>
      <sz val="9"/>
      <color theme="9"/>
      <name val="Times Armenian"/>
      <family val="1"/>
    </font>
    <font>
      <b/>
      <sz val="10"/>
      <color theme="9"/>
      <name val="Times Armenian"/>
      <family val="1"/>
    </font>
    <font>
      <sz val="10"/>
      <color theme="9"/>
      <name val="Times Armenian"/>
      <family val="1"/>
    </font>
    <font>
      <sz val="11"/>
      <color theme="9"/>
      <name val="Times Armenian"/>
      <family val="1"/>
    </font>
    <font>
      <b/>
      <sz val="9"/>
      <color rgb="FFFF0000"/>
      <name val="Times Armenian"/>
      <family val="1"/>
    </font>
    <font>
      <b/>
      <sz val="10"/>
      <color rgb="FFFF0000"/>
      <name val="Times Armenian"/>
      <family val="1"/>
    </font>
    <font>
      <sz val="10"/>
      <color rgb="FFFF0000"/>
      <name val="Times Armenian"/>
      <family val="1"/>
    </font>
    <font>
      <sz val="11"/>
      <color rgb="FFFF0000"/>
      <name val="Times Armeni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2" fillId="24" borderId="1" applyNumberFormat="0" applyAlignment="0" applyProtection="0"/>
    <xf numFmtId="0" fontId="103" fillId="25" borderId="2" applyNumberFormat="0" applyAlignment="0" applyProtection="0"/>
    <xf numFmtId="0" fontId="10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6" borderId="7" applyNumberFormat="0" applyAlignment="0" applyProtection="0"/>
    <xf numFmtId="0" fontId="87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61" fillId="0" borderId="0">
      <alignment/>
      <protection/>
    </xf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0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2" fontId="26" fillId="0" borderId="10" xfId="0" applyNumberFormat="1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right" vertical="center" wrapText="1"/>
    </xf>
    <xf numFmtId="172" fontId="26" fillId="0" borderId="10" xfId="0" applyNumberFormat="1" applyFont="1" applyFill="1" applyBorder="1" applyAlignment="1">
      <alignment horizontal="right" vertical="center" wrapText="1"/>
    </xf>
    <xf numFmtId="172" fontId="26" fillId="25" borderId="10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2" fontId="32" fillId="0" borderId="10" xfId="0" applyNumberFormat="1" applyFont="1" applyBorder="1" applyAlignment="1">
      <alignment horizontal="right" vertical="center" wrapText="1"/>
    </xf>
    <xf numFmtId="172" fontId="10" fillId="25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172" fontId="25" fillId="25" borderId="10" xfId="0" applyNumberFormat="1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right" vertical="center" wrapText="1"/>
    </xf>
    <xf numFmtId="2" fontId="10" fillId="31" borderId="0" xfId="0" applyNumberFormat="1" applyFont="1" applyFill="1" applyAlignment="1">
      <alignment horizontal="center" vertical="center" wrapText="1"/>
    </xf>
    <xf numFmtId="2" fontId="11" fillId="31" borderId="0" xfId="0" applyNumberFormat="1" applyFont="1" applyFill="1" applyAlignment="1">
      <alignment horizontal="center" vertical="center" wrapText="1"/>
    </xf>
    <xf numFmtId="2" fontId="3" fillId="31" borderId="0" xfId="0" applyNumberFormat="1" applyFont="1" applyFill="1" applyAlignment="1">
      <alignment horizontal="right" vertical="center" wrapText="1"/>
    </xf>
    <xf numFmtId="2" fontId="10" fillId="32" borderId="0" xfId="0" applyNumberFormat="1" applyFont="1" applyFill="1" applyAlignment="1">
      <alignment horizontal="center" vertical="center" wrapText="1"/>
    </xf>
    <xf numFmtId="2" fontId="11" fillId="32" borderId="0" xfId="0" applyNumberFormat="1" applyFont="1" applyFill="1" applyAlignment="1">
      <alignment horizontal="center" vertical="center" wrapText="1"/>
    </xf>
    <xf numFmtId="2" fontId="8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right" vertical="center" wrapText="1"/>
    </xf>
    <xf numFmtId="2" fontId="10" fillId="33" borderId="0" xfId="0" applyNumberFormat="1" applyFont="1" applyFill="1" applyAlignment="1">
      <alignment horizontal="center" vertical="center" wrapText="1"/>
    </xf>
    <xf numFmtId="2" fontId="11" fillId="33" borderId="0" xfId="0" applyNumberFormat="1" applyFont="1" applyFill="1" applyAlignment="1">
      <alignment horizontal="center" vertical="center" wrapText="1"/>
    </xf>
    <xf numFmtId="2" fontId="8" fillId="33" borderId="0" xfId="0" applyNumberFormat="1" applyFont="1" applyFill="1" applyAlignment="1">
      <alignment horizontal="left" vertical="center" wrapText="1"/>
    </xf>
    <xf numFmtId="2" fontId="8" fillId="33" borderId="0" xfId="0" applyNumberFormat="1" applyFont="1" applyFill="1" applyAlignment="1">
      <alignment horizontal="right" vertical="center" wrapText="1"/>
    </xf>
    <xf numFmtId="2" fontId="8" fillId="33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3" fillId="31" borderId="0" xfId="0" applyNumberFormat="1" applyFont="1" applyFill="1" applyAlignment="1">
      <alignment horizontal="left" vertical="center" wrapText="1"/>
    </xf>
    <xf numFmtId="2" fontId="3" fillId="31" borderId="0" xfId="0" applyNumberFormat="1" applyFont="1" applyFill="1" applyAlignment="1">
      <alignment horizontal="center" vertical="center" wrapText="1"/>
    </xf>
    <xf numFmtId="2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center" vertical="center" wrapText="1"/>
    </xf>
    <xf numFmtId="2" fontId="10" fillId="34" borderId="0" xfId="0" applyNumberFormat="1" applyFont="1" applyFill="1" applyAlignment="1">
      <alignment horizontal="center" vertical="center" wrapText="1"/>
    </xf>
    <xf numFmtId="2" fontId="11" fillId="34" borderId="0" xfId="0" applyNumberFormat="1" applyFont="1" applyFill="1" applyAlignment="1">
      <alignment horizontal="center" vertical="center" wrapText="1"/>
    </xf>
    <xf numFmtId="2" fontId="8" fillId="34" borderId="0" xfId="0" applyNumberFormat="1" applyFont="1" applyFill="1" applyAlignment="1">
      <alignment horizontal="left" vertical="center" wrapText="1"/>
    </xf>
    <xf numFmtId="2" fontId="8" fillId="34" borderId="0" xfId="0" applyNumberFormat="1" applyFont="1" applyFill="1" applyAlignment="1">
      <alignment horizontal="right" vertical="center" wrapText="1"/>
    </xf>
    <xf numFmtId="2" fontId="8" fillId="34" borderId="0" xfId="0" applyNumberFormat="1" applyFont="1" applyFill="1" applyAlignment="1">
      <alignment horizontal="center" vertical="center" wrapText="1"/>
    </xf>
    <xf numFmtId="2" fontId="10" fillId="35" borderId="0" xfId="0" applyNumberFormat="1" applyFont="1" applyFill="1" applyAlignment="1">
      <alignment horizontal="center" vertical="center" wrapText="1"/>
    </xf>
    <xf numFmtId="2" fontId="11" fillId="35" borderId="0" xfId="0" applyNumberFormat="1" applyFont="1" applyFill="1" applyAlignment="1">
      <alignment horizontal="center" vertical="center" wrapText="1"/>
    </xf>
    <xf numFmtId="2" fontId="8" fillId="35" borderId="0" xfId="0" applyNumberFormat="1" applyFont="1" applyFill="1" applyAlignment="1">
      <alignment horizontal="left" vertical="center" wrapText="1"/>
    </xf>
    <xf numFmtId="2" fontId="8" fillId="35" borderId="0" xfId="0" applyNumberFormat="1" applyFont="1" applyFill="1" applyAlignment="1">
      <alignment horizontal="center" vertical="center" wrapText="1"/>
    </xf>
    <xf numFmtId="2" fontId="10" fillId="36" borderId="0" xfId="0" applyNumberFormat="1" applyFont="1" applyFill="1" applyAlignment="1">
      <alignment horizontal="center" vertical="center" wrapText="1"/>
    </xf>
    <xf numFmtId="2" fontId="11" fillId="36" borderId="0" xfId="0" applyNumberFormat="1" applyFont="1" applyFill="1" applyAlignment="1">
      <alignment horizontal="center" vertical="center" wrapText="1"/>
    </xf>
    <xf numFmtId="2" fontId="8" fillId="36" borderId="0" xfId="0" applyNumberFormat="1" applyFont="1" applyFill="1" applyAlignment="1">
      <alignment horizontal="left" vertical="center" wrapText="1"/>
    </xf>
    <xf numFmtId="2" fontId="8" fillId="36" borderId="0" xfId="0" applyNumberFormat="1" applyFont="1" applyFill="1" applyAlignment="1">
      <alignment horizontal="right" vertical="center" wrapText="1"/>
    </xf>
    <xf numFmtId="2" fontId="8" fillId="36" borderId="0" xfId="0" applyNumberFormat="1" applyFont="1" applyFill="1" applyAlignment="1">
      <alignment horizontal="center" vertical="center" wrapText="1"/>
    </xf>
    <xf numFmtId="2" fontId="37" fillId="32" borderId="0" xfId="0" applyNumberFormat="1" applyFont="1" applyFill="1" applyAlignment="1">
      <alignment horizontal="right" vertical="center" wrapText="1"/>
    </xf>
    <xf numFmtId="2" fontId="29" fillId="37" borderId="0" xfId="0" applyNumberFormat="1" applyFont="1" applyFill="1" applyAlignment="1">
      <alignment horizontal="center" vertical="center" wrapText="1"/>
    </xf>
    <xf numFmtId="2" fontId="30" fillId="37" borderId="0" xfId="0" applyNumberFormat="1" applyFont="1" applyFill="1" applyAlignment="1">
      <alignment horizontal="center" vertical="center" wrapText="1"/>
    </xf>
    <xf numFmtId="2" fontId="32" fillId="37" borderId="0" xfId="0" applyNumberFormat="1" applyFont="1" applyFill="1" applyAlignment="1">
      <alignment horizontal="left" vertical="center" wrapText="1"/>
    </xf>
    <xf numFmtId="2" fontId="32" fillId="37" borderId="0" xfId="0" applyNumberFormat="1" applyFont="1" applyFill="1" applyAlignment="1">
      <alignment horizontal="right" vertical="center" wrapText="1"/>
    </xf>
    <xf numFmtId="2" fontId="32" fillId="37" borderId="0" xfId="0" applyNumberFormat="1" applyFont="1" applyFill="1" applyAlignment="1">
      <alignment horizontal="center" vertical="center" wrapText="1"/>
    </xf>
    <xf numFmtId="2" fontId="10" fillId="38" borderId="0" xfId="0" applyNumberFormat="1" applyFont="1" applyFill="1" applyAlignment="1">
      <alignment horizontal="center" vertical="center" wrapText="1"/>
    </xf>
    <xf numFmtId="2" fontId="11" fillId="38" borderId="0" xfId="0" applyNumberFormat="1" applyFont="1" applyFill="1" applyAlignment="1">
      <alignment horizontal="center" vertical="center" wrapText="1"/>
    </xf>
    <xf numFmtId="2" fontId="3" fillId="38" borderId="0" xfId="0" applyNumberFormat="1" applyFont="1" applyFill="1" applyAlignment="1">
      <alignment horizontal="right" vertical="center" wrapText="1"/>
    </xf>
    <xf numFmtId="2" fontId="8" fillId="38" borderId="0" xfId="0" applyNumberFormat="1" applyFont="1" applyFill="1" applyAlignment="1">
      <alignment horizontal="center" vertical="center" wrapText="1"/>
    </xf>
    <xf numFmtId="2" fontId="3" fillId="38" borderId="0" xfId="0" applyNumberFormat="1" applyFont="1" applyFill="1" applyAlignment="1">
      <alignment horizontal="left" vertical="center" wrapText="1"/>
    </xf>
    <xf numFmtId="2" fontId="3" fillId="38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29" fillId="25" borderId="10" xfId="0" applyNumberFormat="1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172" fontId="32" fillId="25" borderId="10" xfId="0" applyNumberFormat="1" applyFont="1" applyFill="1" applyBorder="1" applyAlignment="1">
      <alignment horizontal="right" vertical="center" wrapText="1"/>
    </xf>
    <xf numFmtId="172" fontId="18" fillId="25" borderId="10" xfId="0" applyNumberFormat="1" applyFont="1" applyFill="1" applyBorder="1" applyAlignment="1">
      <alignment horizontal="center" vertical="center" wrapText="1"/>
    </xf>
    <xf numFmtId="0" fontId="17" fillId="25" borderId="0" xfId="0" applyFont="1" applyFill="1" applyAlignment="1">
      <alignment horizontal="center" vertical="center" wrapText="1"/>
    </xf>
    <xf numFmtId="172" fontId="33" fillId="25" borderId="10" xfId="0" applyNumberFormat="1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 wrapText="1"/>
    </xf>
    <xf numFmtId="172" fontId="19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3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9" fillId="25" borderId="10" xfId="0" applyNumberFormat="1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172" fontId="5" fillId="25" borderId="10" xfId="0" applyNumberFormat="1" applyFont="1" applyFill="1" applyBorder="1" applyAlignment="1">
      <alignment horizontal="center" vertical="center" wrapText="1"/>
    </xf>
    <xf numFmtId="172" fontId="40" fillId="25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72" fontId="43" fillId="25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 wrapText="1"/>
    </xf>
    <xf numFmtId="172" fontId="42" fillId="25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44" fillId="25" borderId="10" xfId="0" applyNumberFormat="1" applyFont="1" applyFill="1" applyBorder="1" applyAlignment="1">
      <alignment horizontal="left" vertical="center" wrapText="1"/>
    </xf>
    <xf numFmtId="172" fontId="44" fillId="0" borderId="10" xfId="0" applyNumberFormat="1" applyFont="1" applyBorder="1" applyAlignment="1">
      <alignment horizontal="left" vertical="center" wrapText="1"/>
    </xf>
    <xf numFmtId="2" fontId="46" fillId="35" borderId="0" xfId="0" applyNumberFormat="1" applyFont="1" applyFill="1" applyAlignment="1">
      <alignment horizontal="right" vertical="center" wrapText="1"/>
    </xf>
    <xf numFmtId="172" fontId="27" fillId="25" borderId="10" xfId="0" applyNumberFormat="1" applyFont="1" applyFill="1" applyBorder="1" applyAlignment="1">
      <alignment horizontal="right" vertical="center" wrapText="1"/>
    </xf>
    <xf numFmtId="172" fontId="32" fillId="25" borderId="10" xfId="0" applyNumberFormat="1" applyFont="1" applyFill="1" applyBorder="1" applyAlignment="1">
      <alignment vertical="center" wrapText="1"/>
    </xf>
    <xf numFmtId="172" fontId="32" fillId="0" borderId="10" xfId="0" applyNumberFormat="1" applyFont="1" applyBorder="1" applyAlignment="1">
      <alignment vertical="center" wrapText="1"/>
    </xf>
    <xf numFmtId="0" fontId="10" fillId="25" borderId="0" xfId="0" applyFont="1" applyFill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72" fontId="13" fillId="25" borderId="10" xfId="0" applyNumberFormat="1" applyFont="1" applyFill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49" fontId="16" fillId="25" borderId="10" xfId="0" applyNumberFormat="1" applyFont="1" applyFill="1" applyBorder="1" applyAlignment="1">
      <alignment horizontal="center" vertical="center" wrapText="1"/>
    </xf>
    <xf numFmtId="2" fontId="10" fillId="25" borderId="0" xfId="0" applyNumberFormat="1" applyFont="1" applyFill="1" applyAlignment="1">
      <alignment horizontal="center" vertical="center" wrapText="1"/>
    </xf>
    <xf numFmtId="2" fontId="29" fillId="25" borderId="0" xfId="0" applyNumberFormat="1" applyFont="1" applyFill="1" applyAlignment="1">
      <alignment horizontal="center" vertical="center" wrapText="1"/>
    </xf>
    <xf numFmtId="1" fontId="10" fillId="25" borderId="0" xfId="0" applyNumberFormat="1" applyFont="1" applyFill="1" applyAlignment="1">
      <alignment horizontal="center" vertical="center" wrapText="1"/>
    </xf>
    <xf numFmtId="1" fontId="11" fillId="25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 wrapText="1"/>
    </xf>
    <xf numFmtId="172" fontId="48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172" fontId="10" fillId="39" borderId="10" xfId="0" applyNumberFormat="1" applyFont="1" applyFill="1" applyBorder="1" applyAlignment="1">
      <alignment horizontal="center" vertical="center" wrapText="1"/>
    </xf>
    <xf numFmtId="172" fontId="5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172" fontId="45" fillId="39" borderId="10" xfId="0" applyNumberFormat="1" applyFont="1" applyFill="1" applyBorder="1" applyAlignment="1">
      <alignment horizontal="left" vertical="center" wrapText="1"/>
    </xf>
    <xf numFmtId="172" fontId="3" fillId="39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 horizontal="left" vertical="center" wrapText="1"/>
    </xf>
    <xf numFmtId="172" fontId="45" fillId="0" borderId="10" xfId="0" applyNumberFormat="1" applyFont="1" applyBorder="1" applyAlignment="1">
      <alignment horizontal="left" vertical="center" wrapText="1"/>
    </xf>
    <xf numFmtId="172" fontId="113" fillId="25" borderId="10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172" fontId="114" fillId="0" borderId="10" xfId="0" applyNumberFormat="1" applyFont="1" applyBorder="1" applyAlignment="1">
      <alignment horizontal="center" vertical="center" wrapText="1"/>
    </xf>
    <xf numFmtId="0" fontId="115" fillId="0" borderId="0" xfId="0" applyFont="1" applyFill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172" fontId="58" fillId="0" borderId="10" xfId="0" applyNumberFormat="1" applyFont="1" applyBorder="1" applyAlignment="1">
      <alignment horizontal="left" vertical="center" wrapText="1"/>
    </xf>
    <xf numFmtId="172" fontId="116" fillId="0" borderId="10" xfId="0" applyNumberFormat="1" applyFont="1" applyBorder="1" applyAlignment="1">
      <alignment horizontal="left" vertical="center" wrapText="1"/>
    </xf>
    <xf numFmtId="172" fontId="117" fillId="0" borderId="10" xfId="0" applyNumberFormat="1" applyFont="1" applyBorder="1" applyAlignment="1">
      <alignment horizontal="left" vertical="center" wrapText="1"/>
    </xf>
    <xf numFmtId="172" fontId="118" fillId="0" borderId="10" xfId="0" applyNumberFormat="1" applyFont="1" applyBorder="1" applyAlignment="1">
      <alignment horizontal="left" vertical="center" wrapText="1"/>
    </xf>
    <xf numFmtId="172" fontId="119" fillId="0" borderId="10" xfId="0" applyNumberFormat="1" applyFont="1" applyBorder="1" applyAlignment="1">
      <alignment horizontal="left" vertical="center" wrapText="1"/>
    </xf>
    <xf numFmtId="172" fontId="120" fillId="25" borderId="10" xfId="0" applyNumberFormat="1" applyFont="1" applyFill="1" applyBorder="1" applyAlignment="1">
      <alignment horizontal="center" vertical="center" wrapText="1"/>
    </xf>
    <xf numFmtId="172" fontId="121" fillId="25" borderId="10" xfId="0" applyNumberFormat="1" applyFont="1" applyFill="1" applyBorder="1" applyAlignment="1">
      <alignment horizontal="center" vertical="center" wrapText="1"/>
    </xf>
    <xf numFmtId="49" fontId="122" fillId="25" borderId="10" xfId="0" applyNumberFormat="1" applyFont="1" applyFill="1" applyBorder="1" applyAlignment="1">
      <alignment horizontal="center" vertical="center" wrapText="1"/>
    </xf>
    <xf numFmtId="172" fontId="122" fillId="25" borderId="10" xfId="0" applyNumberFormat="1" applyFont="1" applyFill="1" applyBorder="1" applyAlignment="1">
      <alignment horizontal="right" vertical="center" wrapText="1"/>
    </xf>
    <xf numFmtId="0" fontId="123" fillId="25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124" fillId="0" borderId="10" xfId="59" applyFont="1" applyFill="1" applyBorder="1" applyAlignment="1" applyProtection="1">
      <alignment vertical="center" wrapText="1"/>
      <protection locked="0"/>
    </xf>
    <xf numFmtId="0" fontId="45" fillId="39" borderId="10" xfId="0" applyFont="1" applyFill="1" applyBorder="1" applyAlignment="1" applyProtection="1">
      <alignment vertical="center" wrapText="1"/>
      <protection locked="0"/>
    </xf>
    <xf numFmtId="0" fontId="4" fillId="39" borderId="0" xfId="0" applyFont="1" applyFill="1" applyAlignment="1">
      <alignment horizontal="center" vertical="center" wrapText="1"/>
    </xf>
    <xf numFmtId="172" fontId="5" fillId="39" borderId="10" xfId="0" applyNumberFormat="1" applyFont="1" applyFill="1" applyBorder="1" applyAlignment="1">
      <alignment horizontal="left" vertical="center" wrapText="1"/>
    </xf>
    <xf numFmtId="172" fontId="14" fillId="40" borderId="10" xfId="0" applyNumberFormat="1" applyFont="1" applyFill="1" applyBorder="1" applyAlignment="1">
      <alignment horizontal="center" vertical="center" wrapText="1"/>
    </xf>
    <xf numFmtId="172" fontId="7" fillId="40" borderId="10" xfId="0" applyNumberFormat="1" applyFont="1" applyFill="1" applyBorder="1" applyAlignment="1">
      <alignment horizontal="center" vertical="center" wrapText="1"/>
    </xf>
    <xf numFmtId="49" fontId="7" fillId="40" borderId="10" xfId="0" applyNumberFormat="1" applyFont="1" applyFill="1" applyBorder="1" applyAlignment="1">
      <alignment horizontal="center" vertical="center" wrapText="1"/>
    </xf>
    <xf numFmtId="172" fontId="7" fillId="40" borderId="10" xfId="0" applyNumberFormat="1" applyFont="1" applyFill="1" applyBorder="1" applyAlignment="1">
      <alignment horizontal="left" vertical="center" wrapText="1"/>
    </xf>
    <xf numFmtId="172" fontId="7" fillId="40" borderId="10" xfId="0" applyNumberFormat="1" applyFont="1" applyFill="1" applyBorder="1" applyAlignment="1">
      <alignment horizontal="right" vertical="center" wrapText="1"/>
    </xf>
    <xf numFmtId="0" fontId="14" fillId="40" borderId="0" xfId="0" applyFont="1" applyFill="1" applyAlignment="1">
      <alignment horizontal="center" vertical="center" wrapText="1"/>
    </xf>
    <xf numFmtId="49" fontId="38" fillId="40" borderId="10" xfId="0" applyNumberFormat="1" applyFont="1" applyFill="1" applyBorder="1" applyAlignment="1">
      <alignment horizontal="center" vertical="center" wrapText="1"/>
    </xf>
    <xf numFmtId="0" fontId="15" fillId="40" borderId="0" xfId="0" applyFont="1" applyFill="1" applyAlignment="1">
      <alignment horizontal="center" vertical="center" wrapText="1"/>
    </xf>
    <xf numFmtId="172" fontId="12" fillId="40" borderId="10" xfId="0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72" fontId="122" fillId="25" borderId="11" xfId="0" applyNumberFormat="1" applyFont="1" applyFill="1" applyBorder="1" applyAlignment="1">
      <alignment horizontal="right" vertical="center" wrapText="1"/>
    </xf>
    <xf numFmtId="0" fontId="45" fillId="39" borderId="10" xfId="59" applyFont="1" applyFill="1" applyBorder="1" applyAlignment="1" applyProtection="1">
      <alignment vertical="center" wrapText="1"/>
      <protection locked="0"/>
    </xf>
    <xf numFmtId="172" fontId="3" fillId="39" borderId="1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6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horizontal="center" wrapText="1"/>
    </xf>
    <xf numFmtId="172" fontId="62" fillId="0" borderId="10" xfId="0" applyNumberFormat="1" applyFont="1" applyBorder="1" applyAlignment="1">
      <alignment horizontal="left" vertical="center" wrapText="1"/>
    </xf>
    <xf numFmtId="172" fontId="65" fillId="40" borderId="10" xfId="0" applyNumberFormat="1" applyFont="1" applyFill="1" applyBorder="1" applyAlignment="1">
      <alignment horizontal="left" vertical="center" wrapText="1"/>
    </xf>
    <xf numFmtId="172" fontId="125" fillId="25" borderId="10" xfId="0" applyNumberFormat="1" applyFont="1" applyFill="1" applyBorder="1" applyAlignment="1">
      <alignment horizontal="center" vertical="center" wrapText="1"/>
    </xf>
    <xf numFmtId="172" fontId="126" fillId="0" borderId="10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 wrapText="1"/>
    </xf>
    <xf numFmtId="0" fontId="119" fillId="0" borderId="10" xfId="0" applyFont="1" applyFill="1" applyBorder="1" applyAlignment="1" applyProtection="1">
      <alignment vertical="center" wrapText="1"/>
      <protection locked="0"/>
    </xf>
    <xf numFmtId="172" fontId="127" fillId="0" borderId="10" xfId="0" applyNumberFormat="1" applyFont="1" applyBorder="1" applyAlignment="1">
      <alignment horizontal="right" vertical="center" wrapText="1"/>
    </xf>
    <xf numFmtId="0" fontId="128" fillId="0" borderId="0" xfId="0" applyFont="1" applyFill="1" applyAlignment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172" fontId="129" fillId="25" borderId="10" xfId="0" applyNumberFormat="1" applyFont="1" applyFill="1" applyBorder="1" applyAlignment="1">
      <alignment horizontal="center" vertical="center" wrapText="1"/>
    </xf>
    <xf numFmtId="172" fontId="130" fillId="0" borderId="10" xfId="0" applyNumberFormat="1" applyFont="1" applyBorder="1" applyAlignment="1">
      <alignment horizontal="center" vertical="center" wrapText="1"/>
    </xf>
    <xf numFmtId="49" fontId="131" fillId="0" borderId="10" xfId="0" applyNumberFormat="1" applyFont="1" applyBorder="1" applyAlignment="1">
      <alignment horizontal="center" vertical="center" wrapText="1"/>
    </xf>
    <xf numFmtId="172" fontId="131" fillId="0" borderId="10" xfId="0" applyNumberFormat="1" applyFont="1" applyBorder="1" applyAlignment="1">
      <alignment horizontal="right" vertical="center" wrapText="1"/>
    </xf>
    <xf numFmtId="0" fontId="132" fillId="0" borderId="0" xfId="0" applyFont="1" applyFill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72" fontId="5" fillId="40" borderId="10" xfId="0" applyNumberFormat="1" applyFont="1" applyFill="1" applyBorder="1" applyAlignment="1">
      <alignment horizontal="left" vertical="center" wrapText="1"/>
    </xf>
    <xf numFmtId="172" fontId="62" fillId="40" borderId="10" xfId="0" applyNumberFormat="1" applyFont="1" applyFill="1" applyBorder="1" applyAlignment="1">
      <alignment horizontal="left" vertical="center" wrapText="1"/>
    </xf>
    <xf numFmtId="183" fontId="51" fillId="0" borderId="10" xfId="0" applyNumberFormat="1" applyFont="1" applyBorder="1" applyAlignment="1">
      <alignment horizontal="center" vertical="center" wrapText="1"/>
    </xf>
    <xf numFmtId="172" fontId="35" fillId="39" borderId="10" xfId="0" applyNumberFormat="1" applyFont="1" applyFill="1" applyBorder="1" applyAlignment="1">
      <alignment horizontal="right" vertical="center" wrapText="1"/>
    </xf>
    <xf numFmtId="172" fontId="48" fillId="0" borderId="10" xfId="0" applyNumberFormat="1" applyFont="1" applyFill="1" applyBorder="1" applyAlignment="1">
      <alignment horizontal="left" vertical="center" wrapText="1"/>
    </xf>
    <xf numFmtId="172" fontId="131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172" fontId="4" fillId="39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 wrapText="1"/>
    </xf>
    <xf numFmtId="172" fontId="132" fillId="0" borderId="0" xfId="0" applyNumberFormat="1" applyFont="1" applyFill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172" fontId="67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0" fillId="0" borderId="0" xfId="0" applyFont="1" applyAlignment="1">
      <alignment/>
    </xf>
    <xf numFmtId="172" fontId="3" fillId="16" borderId="10" xfId="0" applyNumberFormat="1" applyFont="1" applyFill="1" applyBorder="1" applyAlignment="1">
      <alignment horizontal="right" vertical="center" wrapText="1"/>
    </xf>
    <xf numFmtId="0" fontId="59" fillId="41" borderId="10" xfId="0" applyFont="1" applyFill="1" applyBorder="1" applyAlignment="1" applyProtection="1">
      <alignment vertical="center" wrapText="1"/>
      <protection locked="0"/>
    </xf>
    <xf numFmtId="172" fontId="10" fillId="16" borderId="10" xfId="0" applyNumberFormat="1" applyFont="1" applyFill="1" applyBorder="1" applyAlignment="1">
      <alignment horizontal="center" vertical="center" wrapText="1"/>
    </xf>
    <xf numFmtId="172" fontId="5" fillId="16" borderId="10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0" fontId="60" fillId="16" borderId="10" xfId="0" applyFont="1" applyFill="1" applyBorder="1" applyAlignment="1" applyProtection="1">
      <alignment vertical="center" wrapText="1"/>
      <protection locked="0"/>
    </xf>
    <xf numFmtId="172" fontId="3" fillId="16" borderId="10" xfId="0" applyNumberFormat="1" applyFont="1" applyFill="1" applyBorder="1" applyAlignment="1">
      <alignment vertical="center" wrapText="1"/>
    </xf>
    <xf numFmtId="172" fontId="13" fillId="16" borderId="10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172" fontId="3" fillId="16" borderId="10" xfId="0" applyNumberFormat="1" applyFont="1" applyFill="1" applyBorder="1" applyAlignment="1">
      <alignment horizontal="left" vertical="center" wrapText="1"/>
    </xf>
    <xf numFmtId="0" fontId="45" fillId="16" borderId="10" xfId="0" applyFont="1" applyFill="1" applyBorder="1" applyAlignment="1" applyProtection="1">
      <alignment vertical="center" wrapText="1"/>
      <protection locked="0"/>
    </xf>
    <xf numFmtId="172" fontId="48" fillId="16" borderId="10" xfId="0" applyNumberFormat="1" applyFont="1" applyFill="1" applyBorder="1" applyAlignment="1">
      <alignment horizontal="left" vertical="center" wrapText="1"/>
    </xf>
    <xf numFmtId="172" fontId="26" fillId="16" borderId="10" xfId="0" applyNumberFormat="1" applyFont="1" applyFill="1" applyBorder="1" applyAlignment="1">
      <alignment horizontal="right" vertical="center" wrapText="1"/>
    </xf>
    <xf numFmtId="0" fontId="59" fillId="16" borderId="10" xfId="0" applyFont="1" applyFill="1" applyBorder="1" applyAlignment="1" applyProtection="1">
      <alignment vertical="center" wrapText="1"/>
      <protection locked="0"/>
    </xf>
    <xf numFmtId="172" fontId="20" fillId="25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horizontal="right" vertical="center" wrapText="1"/>
    </xf>
    <xf numFmtId="172" fontId="31" fillId="0" borderId="0" xfId="0" applyNumberFormat="1" applyFont="1" applyFill="1" applyAlignment="1">
      <alignment horizontal="center" vertical="center" wrapText="1"/>
    </xf>
    <xf numFmtId="0" fontId="45" fillId="16" borderId="10" xfId="59" applyFont="1" applyFill="1" applyBorder="1" applyAlignment="1" applyProtection="1">
      <alignment vertical="center" wrapText="1"/>
      <protection locked="0"/>
    </xf>
    <xf numFmtId="172" fontId="14" fillId="4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41" borderId="0" xfId="0" applyFont="1" applyFill="1" applyAlignment="1">
      <alignment horizontal="center" vertical="center" wrapText="1"/>
    </xf>
    <xf numFmtId="0" fontId="34" fillId="41" borderId="0" xfId="0" applyFont="1" applyFill="1" applyAlignment="1">
      <alignment horizontal="center" vertical="center" wrapText="1"/>
    </xf>
    <xf numFmtId="0" fontId="20" fillId="41" borderId="0" xfId="0" applyFont="1" applyFill="1" applyAlignment="1">
      <alignment horizontal="center" vertical="center" wrapText="1"/>
    </xf>
    <xf numFmtId="0" fontId="13" fillId="41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172" fontId="52" fillId="0" borderId="13" xfId="0" applyNumberFormat="1" applyFont="1" applyBorder="1" applyAlignment="1">
      <alignment horizontal="center" vertical="center" wrapText="1"/>
    </xf>
    <xf numFmtId="172" fontId="52" fillId="0" borderId="14" xfId="0" applyNumberFormat="1" applyFont="1" applyBorder="1" applyAlignment="1">
      <alignment horizontal="center" vertical="center" wrapText="1"/>
    </xf>
    <xf numFmtId="172" fontId="52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172" fontId="51" fillId="25" borderId="13" xfId="0" applyNumberFormat="1" applyFont="1" applyFill="1" applyBorder="1" applyAlignment="1">
      <alignment horizontal="center" vertical="center" textRotation="90" wrapText="1"/>
    </xf>
    <xf numFmtId="172" fontId="51" fillId="25" borderId="14" xfId="0" applyNumberFormat="1" applyFont="1" applyFill="1" applyBorder="1" applyAlignment="1">
      <alignment horizontal="center" vertical="center" textRotation="90" wrapText="1"/>
    </xf>
    <xf numFmtId="172" fontId="51" fillId="25" borderId="15" xfId="0" applyNumberFormat="1" applyFont="1" applyFill="1" applyBorder="1" applyAlignment="1">
      <alignment horizontal="center" vertical="center" textRotation="90" wrapText="1"/>
    </xf>
    <xf numFmtId="172" fontId="52" fillId="0" borderId="13" xfId="0" applyNumberFormat="1" applyFont="1" applyBorder="1" applyAlignment="1">
      <alignment horizontal="center" vertical="center" textRotation="90" wrapText="1"/>
    </xf>
    <xf numFmtId="172" fontId="52" fillId="0" borderId="14" xfId="0" applyNumberFormat="1" applyFont="1" applyBorder="1" applyAlignment="1">
      <alignment horizontal="center" vertical="center" textRotation="90" wrapText="1"/>
    </xf>
    <xf numFmtId="172" fontId="52" fillId="0" borderId="15" xfId="0" applyNumberFormat="1" applyFont="1" applyBorder="1" applyAlignment="1">
      <alignment horizontal="center" vertical="center" textRotation="90" wrapText="1"/>
    </xf>
    <xf numFmtId="172" fontId="52" fillId="0" borderId="10" xfId="0" applyNumberFormat="1" applyFont="1" applyBorder="1" applyAlignment="1">
      <alignment horizontal="center" vertical="center" textRotation="90" wrapText="1"/>
    </xf>
    <xf numFmtId="49" fontId="52" fillId="0" borderId="10" xfId="0" applyNumberFormat="1" applyFont="1" applyBorder="1" applyAlignment="1">
      <alignment horizontal="center" vertical="center" textRotation="90" wrapText="1"/>
    </xf>
    <xf numFmtId="172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1" fontId="5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H139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.8515625" style="127" customWidth="1"/>
    <col min="2" max="3" width="3.57421875" style="16" customWidth="1"/>
    <col min="4" max="4" width="3.28125" style="17" customWidth="1"/>
    <col min="5" max="5" width="43.57421875" style="10" customWidth="1"/>
    <col min="6" max="6" width="16.140625" style="11" customWidth="1"/>
    <col min="7" max="7" width="41.57421875" style="12" customWidth="1"/>
    <col min="8" max="8" width="12.421875" style="12" bestFit="1" customWidth="1"/>
    <col min="9" max="9" width="11.57421875" style="12" bestFit="1" customWidth="1"/>
    <col min="10" max="24" width="9.140625" style="12" customWidth="1"/>
    <col min="25" max="25" width="14.57421875" style="12" customWidth="1"/>
    <col min="26" max="112" width="9.140625" style="12" customWidth="1"/>
    <col min="113" max="16384" width="9.140625" style="13" customWidth="1"/>
  </cols>
  <sheetData>
    <row r="1" spans="1:112" ht="25.5" customHeight="1">
      <c r="A1" s="286" t="s">
        <v>155</v>
      </c>
      <c r="B1" s="286"/>
      <c r="C1" s="286"/>
      <c r="D1" s="286"/>
      <c r="E1" s="286"/>
      <c r="F1" s="286"/>
      <c r="G1" s="14"/>
      <c r="DG1" s="13"/>
      <c r="DH1" s="13"/>
    </row>
    <row r="2" spans="6:7" s="200" customFormat="1" ht="6" customHeight="1">
      <c r="F2" s="201"/>
      <c r="G2" s="201"/>
    </row>
    <row r="3" spans="1:7" s="203" customFormat="1" ht="14.25" customHeight="1">
      <c r="A3" s="287"/>
      <c r="B3" s="287"/>
      <c r="C3" s="287"/>
      <c r="D3" s="287"/>
      <c r="E3" s="287"/>
      <c r="F3" s="287"/>
      <c r="G3" s="202"/>
    </row>
    <row r="4" spans="1:7" s="203" customFormat="1" ht="15">
      <c r="A4" s="288" t="s">
        <v>149</v>
      </c>
      <c r="B4" s="289"/>
      <c r="C4" s="289"/>
      <c r="D4" s="289"/>
      <c r="E4" s="289"/>
      <c r="F4" s="289"/>
      <c r="G4" s="204"/>
    </row>
    <row r="5" spans="1:6" ht="39.75" customHeight="1">
      <c r="A5" s="294" t="s">
        <v>0</v>
      </c>
      <c r="B5" s="297" t="s">
        <v>1</v>
      </c>
      <c r="C5" s="300" t="s">
        <v>24</v>
      </c>
      <c r="D5" s="301" t="s">
        <v>23</v>
      </c>
      <c r="E5" s="290" t="s">
        <v>22</v>
      </c>
      <c r="F5" s="309"/>
    </row>
    <row r="6" spans="1:6" ht="12.75" customHeight="1">
      <c r="A6" s="295"/>
      <c r="B6" s="298"/>
      <c r="C6" s="300"/>
      <c r="D6" s="301"/>
      <c r="E6" s="291"/>
      <c r="F6" s="302" t="s">
        <v>158</v>
      </c>
    </row>
    <row r="7" spans="1:9" ht="17.25" customHeight="1">
      <c r="A7" s="296"/>
      <c r="B7" s="299"/>
      <c r="C7" s="300"/>
      <c r="D7" s="301"/>
      <c r="E7" s="292"/>
      <c r="F7" s="293"/>
      <c r="H7" s="269"/>
      <c r="I7" s="269"/>
    </row>
    <row r="8" spans="1:112" s="19" customFormat="1" ht="24" customHeight="1">
      <c r="A8" s="128">
        <v>10</v>
      </c>
      <c r="B8" s="92"/>
      <c r="C8" s="92"/>
      <c r="D8" s="102"/>
      <c r="E8" s="205" t="s">
        <v>83</v>
      </c>
      <c r="F8" s="24">
        <f>F9+F15+F25+F28+F50+F58+F70</f>
        <v>27064959.412000004</v>
      </c>
      <c r="G8" s="18"/>
      <c r="H8" s="228"/>
      <c r="I8" s="22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</row>
    <row r="9" spans="1:8" s="191" customFormat="1" ht="28.5" customHeight="1">
      <c r="A9" s="186"/>
      <c r="B9" s="187" t="s">
        <v>2</v>
      </c>
      <c r="C9" s="187"/>
      <c r="D9" s="188"/>
      <c r="E9" s="206" t="s">
        <v>84</v>
      </c>
      <c r="F9" s="190">
        <f>F10+F12</f>
        <v>100641.3</v>
      </c>
      <c r="H9" s="279" t="e">
        <f>+F8-#REF!</f>
        <v>#REF!</v>
      </c>
    </row>
    <row r="10" spans="1:112" s="19" customFormat="1" ht="14.25">
      <c r="A10" s="129"/>
      <c r="B10" s="92"/>
      <c r="C10" s="92" t="s">
        <v>2</v>
      </c>
      <c r="D10" s="102"/>
      <c r="E10" s="205" t="s">
        <v>85</v>
      </c>
      <c r="F10" s="24">
        <f>F11</f>
        <v>17626.8</v>
      </c>
      <c r="G10" s="18"/>
      <c r="H10" s="22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</row>
    <row r="11" spans="1:112" s="30" customFormat="1" ht="67.5">
      <c r="A11" s="40"/>
      <c r="B11" s="103"/>
      <c r="C11" s="103"/>
      <c r="D11" s="104" t="s">
        <v>2</v>
      </c>
      <c r="E11" s="122" t="s">
        <v>40</v>
      </c>
      <c r="F11" s="41">
        <v>17626.8</v>
      </c>
      <c r="G11" s="29"/>
      <c r="H11" s="2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</row>
    <row r="12" spans="1:112" s="19" customFormat="1" ht="24" customHeight="1">
      <c r="A12" s="129"/>
      <c r="B12" s="92"/>
      <c r="C12" s="92" t="s">
        <v>3</v>
      </c>
      <c r="D12" s="102"/>
      <c r="E12" s="205" t="s">
        <v>86</v>
      </c>
      <c r="F12" s="24">
        <f>+F13+F14</f>
        <v>83014.5</v>
      </c>
      <c r="G12" s="18"/>
      <c r="H12" s="228"/>
      <c r="I12" s="29"/>
      <c r="J12" s="2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</row>
    <row r="13" spans="1:112" s="219" customFormat="1" ht="40.5">
      <c r="A13" s="214"/>
      <c r="B13" s="215"/>
      <c r="C13" s="215"/>
      <c r="D13" s="216" t="s">
        <v>12</v>
      </c>
      <c r="E13" s="174" t="s">
        <v>49</v>
      </c>
      <c r="F13" s="226">
        <v>56100</v>
      </c>
      <c r="G13" s="218"/>
      <c r="H13" s="233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</row>
    <row r="14" spans="1:9" s="97" customFormat="1" ht="40.5">
      <c r="A14" s="96"/>
      <c r="B14" s="107"/>
      <c r="C14" s="107"/>
      <c r="D14" s="108" t="s">
        <v>3</v>
      </c>
      <c r="E14" s="171" t="s">
        <v>50</v>
      </c>
      <c r="F14" s="227">
        <v>26914.5</v>
      </c>
      <c r="H14" s="233"/>
      <c r="I14" s="218"/>
    </row>
    <row r="15" spans="1:6" s="193" customFormat="1" ht="22.5" customHeight="1">
      <c r="A15" s="186"/>
      <c r="B15" s="187" t="s">
        <v>3</v>
      </c>
      <c r="C15" s="187"/>
      <c r="D15" s="192"/>
      <c r="E15" s="221" t="s">
        <v>87</v>
      </c>
      <c r="F15" s="190">
        <f>F16</f>
        <v>18006671.6</v>
      </c>
    </row>
    <row r="16" spans="1:112" s="19" customFormat="1" ht="14.25" customHeight="1">
      <c r="A16" s="129"/>
      <c r="B16" s="92"/>
      <c r="C16" s="92" t="s">
        <v>2</v>
      </c>
      <c r="D16" s="102"/>
      <c r="E16" s="23" t="s">
        <v>87</v>
      </c>
      <c r="F16" s="24">
        <f>F17+F18+F19+F20+F21+F22+F23</f>
        <v>18006671.6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</row>
    <row r="17" spans="1:112" s="7" customFormat="1" ht="33.75" customHeight="1">
      <c r="A17" s="38"/>
      <c r="B17" s="92"/>
      <c r="C17" s="92"/>
      <c r="D17" s="106" t="s">
        <v>2</v>
      </c>
      <c r="E17" s="172" t="s">
        <v>51</v>
      </c>
      <c r="F17" s="32">
        <v>1156974.6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</row>
    <row r="18" spans="1:112" s="7" customFormat="1" ht="36" customHeight="1">
      <c r="A18" s="38"/>
      <c r="B18" s="92"/>
      <c r="C18" s="92"/>
      <c r="D18" s="106" t="s">
        <v>3</v>
      </c>
      <c r="E18" s="172" t="s">
        <v>52</v>
      </c>
      <c r="F18" s="32">
        <v>19398.2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</row>
    <row r="19" spans="1:112" s="7" customFormat="1" ht="24" customHeight="1">
      <c r="A19" s="38"/>
      <c r="B19" s="92"/>
      <c r="C19" s="92"/>
      <c r="D19" s="106" t="s">
        <v>4</v>
      </c>
      <c r="E19" s="172" t="s">
        <v>53</v>
      </c>
      <c r="F19" s="32">
        <v>829764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</row>
    <row r="20" spans="1:112" s="7" customFormat="1" ht="40.5">
      <c r="A20" s="38"/>
      <c r="B20" s="92"/>
      <c r="C20" s="92"/>
      <c r="D20" s="106" t="s">
        <v>6</v>
      </c>
      <c r="E20" s="172" t="s">
        <v>140</v>
      </c>
      <c r="F20" s="32">
        <v>191520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8" s="99" customFormat="1" ht="40.5">
      <c r="A21" s="98"/>
      <c r="B21" s="110"/>
      <c r="C21" s="110"/>
      <c r="D21" s="111" t="s">
        <v>7</v>
      </c>
      <c r="E21" s="173" t="s">
        <v>90</v>
      </c>
      <c r="F21" s="224">
        <v>126294.8</v>
      </c>
      <c r="G21" s="282"/>
      <c r="H21" s="99">
        <v>119822.3</v>
      </c>
    </row>
    <row r="22" spans="1:112" s="7" customFormat="1" ht="16.5" customHeight="1">
      <c r="A22" s="38"/>
      <c r="B22" s="92"/>
      <c r="C22" s="92"/>
      <c r="D22" s="112" t="s">
        <v>8</v>
      </c>
      <c r="E22" s="172" t="s">
        <v>55</v>
      </c>
      <c r="F22" s="32">
        <v>11352720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s="7" customFormat="1" ht="27" customHeight="1">
      <c r="A23" s="38"/>
      <c r="B23" s="92"/>
      <c r="C23" s="92"/>
      <c r="D23" s="112" t="s">
        <v>9</v>
      </c>
      <c r="E23" s="172" t="s">
        <v>133</v>
      </c>
      <c r="F23" s="32">
        <f>+F24</f>
        <v>4330000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s="1" customFormat="1" ht="13.5">
      <c r="A24" s="256"/>
      <c r="B24" s="257"/>
      <c r="C24" s="257"/>
      <c r="D24" s="258"/>
      <c r="E24" s="267" t="s">
        <v>139</v>
      </c>
      <c r="F24" s="260">
        <v>4330000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6" s="195" customFormat="1" ht="18" customHeight="1">
      <c r="A25" s="194"/>
      <c r="B25" s="187" t="s">
        <v>4</v>
      </c>
      <c r="C25" s="188"/>
      <c r="D25" s="192"/>
      <c r="E25" s="222" t="s">
        <v>88</v>
      </c>
      <c r="F25" s="190">
        <f>F26</f>
        <v>240000</v>
      </c>
    </row>
    <row r="26" spans="1:112" s="5" customFormat="1" ht="21.75" customHeight="1">
      <c r="A26" s="38"/>
      <c r="B26" s="92"/>
      <c r="C26" s="92" t="s">
        <v>2</v>
      </c>
      <c r="D26" s="102"/>
      <c r="E26" s="205" t="s">
        <v>88</v>
      </c>
      <c r="F26" s="24">
        <f>+F27</f>
        <v>240000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</row>
    <row r="27" spans="1:112" s="7" customFormat="1" ht="28.5" customHeight="1">
      <c r="A27" s="38"/>
      <c r="B27" s="92"/>
      <c r="C27" s="92"/>
      <c r="D27" s="106" t="s">
        <v>2</v>
      </c>
      <c r="E27" s="172" t="s">
        <v>56</v>
      </c>
      <c r="F27" s="32">
        <v>240000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9" s="191" customFormat="1" ht="18" customHeight="1">
      <c r="A28" s="186"/>
      <c r="B28" s="187" t="s">
        <v>6</v>
      </c>
      <c r="C28" s="187"/>
      <c r="D28" s="188"/>
      <c r="E28" s="222" t="s">
        <v>89</v>
      </c>
      <c r="F28" s="190">
        <f>F29</f>
        <v>4628247.199999999</v>
      </c>
      <c r="H28" s="191">
        <v>4891601.8</v>
      </c>
      <c r="I28" s="279" t="e">
        <f>+#REF!-H28</f>
        <v>#REF!</v>
      </c>
    </row>
    <row r="29" spans="1:112" s="19" customFormat="1" ht="20.25" customHeight="1">
      <c r="A29" s="129"/>
      <c r="B29" s="92"/>
      <c r="C29" s="92" t="s">
        <v>2</v>
      </c>
      <c r="D29" s="102"/>
      <c r="E29" s="205" t="s">
        <v>89</v>
      </c>
      <c r="F29" s="24">
        <f>F32+F33+F34+F35+F36+F37+F39+F40+F41+F42+F43+F44+F45+F46+F48+F30</f>
        <v>4628247.199999999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</row>
    <row r="30" spans="1:112" s="19" customFormat="1" ht="44.25" customHeight="1">
      <c r="A30" s="129"/>
      <c r="B30" s="92"/>
      <c r="C30" s="92"/>
      <c r="D30" s="106" t="s">
        <v>2</v>
      </c>
      <c r="E30" s="174" t="s">
        <v>135</v>
      </c>
      <c r="F30" s="25">
        <v>30600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</row>
    <row r="31" spans="1:112" s="19" customFormat="1" ht="67.5">
      <c r="A31" s="129"/>
      <c r="B31" s="92"/>
      <c r="C31" s="92"/>
      <c r="D31" s="106"/>
      <c r="E31" s="174" t="s">
        <v>157</v>
      </c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</row>
    <row r="32" spans="1:112" s="7" customFormat="1" ht="94.5">
      <c r="A32" s="38"/>
      <c r="B32" s="92"/>
      <c r="C32" s="92"/>
      <c r="D32" s="106" t="s">
        <v>3</v>
      </c>
      <c r="E32" s="174" t="s">
        <v>136</v>
      </c>
      <c r="F32" s="25">
        <v>40000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s="27" customFormat="1" ht="21" customHeight="1">
      <c r="A33" s="130"/>
      <c r="B33" s="113"/>
      <c r="C33" s="113"/>
      <c r="D33" s="114" t="s">
        <v>4</v>
      </c>
      <c r="E33" s="175" t="s">
        <v>57</v>
      </c>
      <c r="F33" s="8">
        <v>2793900</v>
      </c>
      <c r="G33" s="199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  <row r="34" spans="1:6" s="180" customFormat="1" ht="21" customHeight="1">
      <c r="A34" s="176"/>
      <c r="B34" s="177"/>
      <c r="C34" s="177"/>
      <c r="D34" s="178"/>
      <c r="E34" s="173" t="s">
        <v>58</v>
      </c>
      <c r="F34" s="179"/>
    </row>
    <row r="35" spans="1:112" s="36" customFormat="1" ht="33.75" customHeight="1">
      <c r="A35" s="93"/>
      <c r="B35" s="115"/>
      <c r="C35" s="115"/>
      <c r="D35" s="116" t="s">
        <v>6</v>
      </c>
      <c r="E35" s="175" t="s">
        <v>59</v>
      </c>
      <c r="F35" s="37">
        <v>45000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</row>
    <row r="36" spans="1:112" s="219" customFormat="1" ht="40.5">
      <c r="A36" s="214"/>
      <c r="B36" s="215"/>
      <c r="C36" s="215"/>
      <c r="D36" s="216" t="s">
        <v>7</v>
      </c>
      <c r="E36" s="174" t="s">
        <v>60</v>
      </c>
      <c r="F36" s="217">
        <v>90000</v>
      </c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</row>
    <row r="37" spans="1:112" s="36" customFormat="1" ht="20.25" customHeight="1">
      <c r="A37" s="93"/>
      <c r="B37" s="115"/>
      <c r="C37" s="115"/>
      <c r="D37" s="116" t="s">
        <v>8</v>
      </c>
      <c r="E37" s="175" t="s">
        <v>134</v>
      </c>
      <c r="F37" s="8">
        <v>768600</v>
      </c>
      <c r="G37" s="35"/>
      <c r="H37" s="277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</row>
    <row r="38" spans="1:112" s="36" customFormat="1" ht="94.5">
      <c r="A38" s="93"/>
      <c r="B38" s="115"/>
      <c r="C38" s="115"/>
      <c r="D38" s="116"/>
      <c r="E38" s="174" t="s">
        <v>156</v>
      </c>
      <c r="F38" s="8"/>
      <c r="G38" s="35"/>
      <c r="H38" s="27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</row>
    <row r="39" spans="1:112" s="219" customFormat="1" ht="108">
      <c r="A39" s="214"/>
      <c r="B39" s="215"/>
      <c r="C39" s="215"/>
      <c r="D39" s="216" t="s">
        <v>9</v>
      </c>
      <c r="E39" s="174" t="s">
        <v>61</v>
      </c>
      <c r="F39" s="217">
        <v>82600</v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</row>
    <row r="40" spans="1:8" s="101" customFormat="1" ht="54">
      <c r="A40" s="100"/>
      <c r="B40" s="117"/>
      <c r="C40" s="117"/>
      <c r="D40" s="118" t="s">
        <v>17</v>
      </c>
      <c r="E40" s="175" t="s">
        <v>62</v>
      </c>
      <c r="F40" s="95">
        <v>61770.8</v>
      </c>
      <c r="G40" s="283"/>
      <c r="H40" s="268">
        <v>56817.4</v>
      </c>
    </row>
    <row r="41" spans="1:8" s="101" customFormat="1" ht="54">
      <c r="A41" s="100"/>
      <c r="B41" s="117"/>
      <c r="C41" s="117"/>
      <c r="D41" s="118" t="s">
        <v>18</v>
      </c>
      <c r="E41" s="175" t="s">
        <v>63</v>
      </c>
      <c r="F41" s="95">
        <v>57066.4</v>
      </c>
      <c r="G41" s="283"/>
      <c r="H41" s="268">
        <v>52188.3</v>
      </c>
    </row>
    <row r="42" spans="1:112" s="36" customFormat="1" ht="54">
      <c r="A42" s="93"/>
      <c r="B42" s="115"/>
      <c r="C42" s="115"/>
      <c r="D42" s="116" t="s">
        <v>10</v>
      </c>
      <c r="E42" s="175" t="s">
        <v>64</v>
      </c>
      <c r="F42" s="37">
        <v>1984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</row>
    <row r="43" spans="1:6" s="94" customFormat="1" ht="40.5">
      <c r="A43" s="93"/>
      <c r="B43" s="119"/>
      <c r="C43" s="119"/>
      <c r="D43" s="118" t="s">
        <v>11</v>
      </c>
      <c r="E43" s="175" t="s">
        <v>65</v>
      </c>
      <c r="F43" s="125">
        <v>3900</v>
      </c>
    </row>
    <row r="44" spans="1:112" s="36" customFormat="1" ht="14.25">
      <c r="A44" s="93"/>
      <c r="B44" s="115"/>
      <c r="C44" s="115"/>
      <c r="D44" s="116" t="s">
        <v>13</v>
      </c>
      <c r="E44" s="164" t="s">
        <v>48</v>
      </c>
      <c r="F44" s="126">
        <v>300000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</row>
    <row r="45" spans="1:112" s="219" customFormat="1" ht="27">
      <c r="A45" s="214"/>
      <c r="B45" s="215"/>
      <c r="C45" s="215"/>
      <c r="D45" s="216" t="s">
        <v>14</v>
      </c>
      <c r="E45" s="174" t="s">
        <v>137</v>
      </c>
      <c r="F45" s="217">
        <v>250826</v>
      </c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</row>
    <row r="46" spans="1:112" s="213" customFormat="1" ht="27">
      <c r="A46" s="207"/>
      <c r="B46" s="208"/>
      <c r="C46" s="208"/>
      <c r="D46" s="209" t="s">
        <v>15</v>
      </c>
      <c r="E46" s="210" t="s">
        <v>66</v>
      </c>
      <c r="F46" s="211">
        <f>+F47</f>
        <v>52000</v>
      </c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</row>
    <row r="47" spans="1:112" s="1" customFormat="1" ht="30" customHeight="1">
      <c r="A47" s="256"/>
      <c r="B47" s="257"/>
      <c r="C47" s="257"/>
      <c r="D47" s="258"/>
      <c r="E47" s="267" t="s">
        <v>138</v>
      </c>
      <c r="F47" s="260">
        <v>52000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</row>
    <row r="48" spans="1:112" s="7" customFormat="1" ht="33">
      <c r="A48" s="38"/>
      <c r="B48" s="92"/>
      <c r="C48" s="92"/>
      <c r="D48" s="106" t="s">
        <v>16</v>
      </c>
      <c r="E48" s="181" t="s">
        <v>67</v>
      </c>
      <c r="F48" s="91">
        <f>+F49</f>
        <v>50000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</row>
    <row r="49" spans="1:112" s="1" customFormat="1" ht="13.5">
      <c r="A49" s="256"/>
      <c r="B49" s="257"/>
      <c r="C49" s="257"/>
      <c r="D49" s="258"/>
      <c r="E49" s="267" t="s">
        <v>139</v>
      </c>
      <c r="F49" s="260">
        <v>50000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</row>
    <row r="50" spans="1:6" s="191" customFormat="1" ht="20.25" customHeight="1">
      <c r="A50" s="186"/>
      <c r="B50" s="188" t="s">
        <v>7</v>
      </c>
      <c r="C50" s="187"/>
      <c r="D50" s="188"/>
      <c r="E50" s="222" t="s">
        <v>82</v>
      </c>
      <c r="F50" s="190">
        <f>+F51</f>
        <v>67879</v>
      </c>
    </row>
    <row r="51" spans="1:112" s="19" customFormat="1" ht="18" customHeight="1">
      <c r="A51" s="129"/>
      <c r="B51" s="92"/>
      <c r="C51" s="92" t="s">
        <v>2</v>
      </c>
      <c r="D51" s="102"/>
      <c r="E51" s="205" t="s">
        <v>82</v>
      </c>
      <c r="F51" s="24">
        <f>+F52+F53+F54+F55+F56+F57</f>
        <v>67879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</row>
    <row r="52" spans="1:112" s="19" customFormat="1" ht="54">
      <c r="A52" s="129"/>
      <c r="B52" s="92"/>
      <c r="C52" s="104"/>
      <c r="D52" s="104" t="s">
        <v>2</v>
      </c>
      <c r="E52" s="121" t="s">
        <v>37</v>
      </c>
      <c r="F52" s="41">
        <v>2250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</row>
    <row r="53" spans="1:112" s="19" customFormat="1" ht="18" customHeight="1">
      <c r="A53" s="129"/>
      <c r="B53" s="92"/>
      <c r="C53" s="92"/>
      <c r="D53" s="104" t="s">
        <v>3</v>
      </c>
      <c r="E53" s="121" t="s">
        <v>33</v>
      </c>
      <c r="F53" s="41">
        <v>1000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</row>
    <row r="54" spans="1:112" s="19" customFormat="1" ht="40.5">
      <c r="A54" s="129"/>
      <c r="B54" s="92"/>
      <c r="C54" s="92"/>
      <c r="D54" s="104" t="s">
        <v>4</v>
      </c>
      <c r="E54" s="121" t="s">
        <v>35</v>
      </c>
      <c r="F54" s="28">
        <v>16247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</row>
    <row r="55" spans="1:112" s="19" customFormat="1" ht="54">
      <c r="A55" s="129"/>
      <c r="B55" s="92"/>
      <c r="C55" s="92"/>
      <c r="D55" s="105" t="s">
        <v>6</v>
      </c>
      <c r="E55" s="121" t="s">
        <v>32</v>
      </c>
      <c r="F55" s="41">
        <v>3894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</row>
    <row r="56" spans="1:112" s="19" customFormat="1" ht="81">
      <c r="A56" s="129"/>
      <c r="B56" s="92"/>
      <c r="C56" s="92"/>
      <c r="D56" s="105" t="s">
        <v>7</v>
      </c>
      <c r="E56" s="137" t="s">
        <v>68</v>
      </c>
      <c r="F56" s="28">
        <v>4488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</row>
    <row r="57" spans="1:112" s="19" customFormat="1" ht="13.5">
      <c r="A57" s="129"/>
      <c r="B57" s="92"/>
      <c r="C57" s="92"/>
      <c r="D57" s="104" t="s">
        <v>8</v>
      </c>
      <c r="E57" s="121" t="s">
        <v>95</v>
      </c>
      <c r="F57" s="28">
        <v>40000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</row>
    <row r="58" spans="1:6" s="191" customFormat="1" ht="33" customHeight="1">
      <c r="A58" s="186"/>
      <c r="B58" s="188" t="s">
        <v>9</v>
      </c>
      <c r="C58" s="187"/>
      <c r="D58" s="188"/>
      <c r="E58" s="189" t="s">
        <v>21</v>
      </c>
      <c r="F58" s="190">
        <f>F59</f>
        <v>1314656.6</v>
      </c>
    </row>
    <row r="59" spans="1:112" s="22" customFormat="1" ht="29.25" customHeight="1">
      <c r="A59" s="129"/>
      <c r="B59" s="102"/>
      <c r="C59" s="92" t="s">
        <v>2</v>
      </c>
      <c r="D59" s="106"/>
      <c r="E59" s="185" t="s">
        <v>21</v>
      </c>
      <c r="F59" s="24">
        <f>F60+F62+F65+F66+F67+F69</f>
        <v>1314656.6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</row>
    <row r="60" spans="1:112" s="7" customFormat="1" ht="40.5">
      <c r="A60" s="38"/>
      <c r="B60" s="102"/>
      <c r="C60" s="92"/>
      <c r="D60" s="106" t="s">
        <v>2</v>
      </c>
      <c r="E60" s="270" t="s">
        <v>69</v>
      </c>
      <c r="F60" s="8">
        <v>257775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</row>
    <row r="61" spans="1:112" s="1" customFormat="1" ht="14.25" customHeight="1" hidden="1">
      <c r="A61" s="38"/>
      <c r="B61" s="102"/>
      <c r="C61" s="92"/>
      <c r="D61" s="106"/>
      <c r="E61" s="255" t="s">
        <v>70</v>
      </c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</row>
    <row r="62" spans="1:6" s="184" customFormat="1" ht="64.5" customHeight="1">
      <c r="A62" s="159"/>
      <c r="B62" s="160"/>
      <c r="C62" s="160"/>
      <c r="D62" s="161" t="s">
        <v>3</v>
      </c>
      <c r="E62" s="183" t="s">
        <v>141</v>
      </c>
      <c r="F62" s="211">
        <f>+F63+F64</f>
        <v>159660</v>
      </c>
    </row>
    <row r="63" spans="1:8" s="184" customFormat="1" ht="16.5" customHeight="1">
      <c r="A63" s="256"/>
      <c r="B63" s="257"/>
      <c r="C63" s="257"/>
      <c r="D63" s="258"/>
      <c r="E63" s="264" t="s">
        <v>71</v>
      </c>
      <c r="F63" s="254">
        <v>39600</v>
      </c>
      <c r="H63" s="229"/>
    </row>
    <row r="64" spans="1:6" s="184" customFormat="1" ht="15" customHeight="1">
      <c r="A64" s="256"/>
      <c r="B64" s="257"/>
      <c r="C64" s="257"/>
      <c r="D64" s="258"/>
      <c r="E64" s="264" t="s">
        <v>72</v>
      </c>
      <c r="F64" s="254">
        <v>120060</v>
      </c>
    </row>
    <row r="65" spans="1:112" s="7" customFormat="1" ht="27">
      <c r="A65" s="38"/>
      <c r="B65" s="102"/>
      <c r="C65" s="92"/>
      <c r="D65" s="112" t="s">
        <v>4</v>
      </c>
      <c r="E65" s="138" t="s">
        <v>39</v>
      </c>
      <c r="F65" s="32">
        <v>30000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</row>
    <row r="66" spans="1:112" s="7" customFormat="1" ht="28.5" customHeight="1">
      <c r="A66" s="38"/>
      <c r="B66" s="102"/>
      <c r="C66" s="92"/>
      <c r="D66" s="106" t="s">
        <v>6</v>
      </c>
      <c r="E66" s="138" t="s">
        <v>38</v>
      </c>
      <c r="F66" s="32">
        <v>787221.6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</row>
    <row r="67" spans="1:112" s="170" customFormat="1" ht="50.25" customHeight="1">
      <c r="A67" s="166"/>
      <c r="B67" s="167"/>
      <c r="C67" s="168"/>
      <c r="D67" s="106" t="s">
        <v>7</v>
      </c>
      <c r="E67" s="275" t="s">
        <v>36</v>
      </c>
      <c r="F67" s="9">
        <v>80000</v>
      </c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</row>
    <row r="68" spans="1:112" s="7" customFormat="1" ht="14.25" customHeight="1" hidden="1">
      <c r="A68" s="256"/>
      <c r="B68" s="262"/>
      <c r="C68" s="257"/>
      <c r="D68" s="258"/>
      <c r="E68" s="265" t="s">
        <v>73</v>
      </c>
      <c r="F68" s="266">
        <v>54000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</row>
    <row r="69" spans="1:112" s="7" customFormat="1" ht="30" customHeight="1">
      <c r="A69" s="271"/>
      <c r="B69" s="272"/>
      <c r="C69" s="273"/>
      <c r="D69" s="274"/>
      <c r="E69" s="270" t="s">
        <v>132</v>
      </c>
      <c r="F69" s="3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</row>
    <row r="70" spans="1:9" s="191" customFormat="1" ht="27.75" customHeight="1">
      <c r="A70" s="186"/>
      <c r="B70" s="188" t="s">
        <v>18</v>
      </c>
      <c r="C70" s="187"/>
      <c r="D70" s="188"/>
      <c r="E70" s="206" t="s">
        <v>74</v>
      </c>
      <c r="F70" s="190">
        <f>+F71+F73</f>
        <v>2706863.7120000003</v>
      </c>
      <c r="H70" s="191">
        <v>3510544.5</v>
      </c>
      <c r="I70" s="279" t="e">
        <f>+#REF!-H70</f>
        <v>#REF!</v>
      </c>
    </row>
    <row r="71" spans="1:112" s="19" customFormat="1" ht="32.25" customHeight="1">
      <c r="A71" s="129"/>
      <c r="B71" s="92"/>
      <c r="C71" s="92" t="s">
        <v>2</v>
      </c>
      <c r="D71" s="102"/>
      <c r="E71" s="205" t="s">
        <v>74</v>
      </c>
      <c r="F71" s="120">
        <f>F72</f>
        <v>692865.8</v>
      </c>
      <c r="G71" s="2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</row>
    <row r="72" spans="1:7" s="180" customFormat="1" ht="54">
      <c r="A72" s="176"/>
      <c r="B72" s="177"/>
      <c r="C72" s="177"/>
      <c r="D72" s="178" t="s">
        <v>2</v>
      </c>
      <c r="E72" s="173" t="s">
        <v>75</v>
      </c>
      <c r="F72" s="179">
        <v>692865.8</v>
      </c>
      <c r="G72" s="196"/>
    </row>
    <row r="73" spans="1:112" s="19" customFormat="1" ht="42.75">
      <c r="A73" s="129"/>
      <c r="B73" s="92"/>
      <c r="C73" s="102" t="s">
        <v>3</v>
      </c>
      <c r="D73" s="102"/>
      <c r="E73" s="205" t="s">
        <v>76</v>
      </c>
      <c r="F73" s="120">
        <f>+F74+F75+F76+F78+F79+F80+F83+F84+F86+F87+F88+F89+F90+F92</f>
        <v>2013997.912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</row>
    <row r="74" spans="1:112" s="19" customFormat="1" ht="40.5">
      <c r="A74" s="129"/>
      <c r="B74" s="92"/>
      <c r="C74" s="102"/>
      <c r="D74" s="106" t="s">
        <v>2</v>
      </c>
      <c r="E74" s="182" t="s">
        <v>80</v>
      </c>
      <c r="F74" s="124">
        <f>+'1,2%'!D25</f>
        <v>36950.712</v>
      </c>
      <c r="G74" s="18"/>
      <c r="H74" s="18"/>
      <c r="I74" s="22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</row>
    <row r="75" spans="1:112" s="19" customFormat="1" ht="76.5">
      <c r="A75" s="129"/>
      <c r="B75" s="92"/>
      <c r="C75" s="102"/>
      <c r="D75" s="106" t="s">
        <v>3</v>
      </c>
      <c r="E75" s="31" t="s">
        <v>94</v>
      </c>
      <c r="F75" s="32">
        <v>142447.2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</row>
    <row r="76" spans="1:112" s="19" customFormat="1" ht="40.5">
      <c r="A76" s="129"/>
      <c r="B76" s="92"/>
      <c r="C76" s="102"/>
      <c r="D76" s="106" t="s">
        <v>4</v>
      </c>
      <c r="E76" s="165" t="s">
        <v>146</v>
      </c>
      <c r="F76" s="9">
        <f>+F77</f>
        <v>51000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</row>
    <row r="77" spans="1:112" s="19" customFormat="1" ht="12.75">
      <c r="A77" s="261"/>
      <c r="B77" s="257"/>
      <c r="C77" s="262"/>
      <c r="D77" s="258"/>
      <c r="E77" s="263" t="s">
        <v>142</v>
      </c>
      <c r="F77" s="254">
        <v>51000</v>
      </c>
      <c r="G77" s="284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</row>
    <row r="78" spans="1:112" s="19" customFormat="1" ht="27">
      <c r="A78" s="129"/>
      <c r="B78" s="92"/>
      <c r="C78" s="102"/>
      <c r="D78" s="106" t="s">
        <v>6</v>
      </c>
      <c r="E78" s="122" t="s">
        <v>131</v>
      </c>
      <c r="F78" s="28">
        <v>1000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</row>
    <row r="79" spans="1:112" s="7" customFormat="1" ht="42.75" customHeight="1">
      <c r="A79" s="38"/>
      <c r="B79" s="92"/>
      <c r="C79" s="92"/>
      <c r="D79" s="106" t="s">
        <v>7</v>
      </c>
      <c r="E79" s="173" t="s">
        <v>77</v>
      </c>
      <c r="F79" s="9">
        <v>22100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</row>
    <row r="80" spans="1:112" s="7" customFormat="1" ht="27">
      <c r="A80" s="38"/>
      <c r="B80" s="92"/>
      <c r="C80" s="92"/>
      <c r="D80" s="106" t="s">
        <v>8</v>
      </c>
      <c r="E80" s="225" t="s">
        <v>93</v>
      </c>
      <c r="F80" s="32">
        <v>1250500</v>
      </c>
      <c r="G80" s="281"/>
      <c r="H80" s="280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</row>
    <row r="81" spans="1:112" s="7" customFormat="1" ht="27">
      <c r="A81" s="38"/>
      <c r="B81" s="92"/>
      <c r="C81" s="92"/>
      <c r="D81" s="106"/>
      <c r="E81" s="225" t="s">
        <v>152</v>
      </c>
      <c r="F81" s="32"/>
      <c r="G81" s="6"/>
      <c r="H81" s="28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</row>
    <row r="82" spans="1:112" s="7" customFormat="1" ht="14.25">
      <c r="A82" s="259"/>
      <c r="B82" s="259"/>
      <c r="C82" s="259"/>
      <c r="D82" s="259"/>
      <c r="E82" s="259" t="s">
        <v>139</v>
      </c>
      <c r="F82" s="259"/>
      <c r="G82" s="6"/>
      <c r="H82" s="28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</row>
    <row r="83" spans="1:112" s="219" customFormat="1" ht="27">
      <c r="A83" s="214"/>
      <c r="B83" s="215"/>
      <c r="C83" s="215"/>
      <c r="D83" s="216" t="s">
        <v>9</v>
      </c>
      <c r="E83" s="174" t="s">
        <v>78</v>
      </c>
      <c r="F83" s="226">
        <v>90000</v>
      </c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</row>
    <row r="84" spans="1:6" s="184" customFormat="1" ht="33" customHeight="1">
      <c r="A84" s="159"/>
      <c r="B84" s="160"/>
      <c r="C84" s="160"/>
      <c r="D84" s="161" t="s">
        <v>17</v>
      </c>
      <c r="E84" s="197" t="s">
        <v>79</v>
      </c>
      <c r="F84" s="198">
        <f>+F85</f>
        <v>40000</v>
      </c>
    </row>
    <row r="85" spans="1:6" s="184" customFormat="1" ht="19.5" customHeight="1">
      <c r="A85" s="256"/>
      <c r="B85" s="257"/>
      <c r="C85" s="257"/>
      <c r="D85" s="258"/>
      <c r="E85" s="259" t="s">
        <v>143</v>
      </c>
      <c r="F85" s="260">
        <v>40000</v>
      </c>
    </row>
    <row r="86" spans="1:6" s="39" customFormat="1" ht="27">
      <c r="A86" s="38"/>
      <c r="B86" s="109"/>
      <c r="C86" s="109"/>
      <c r="D86" s="161" t="s">
        <v>18</v>
      </c>
      <c r="E86" s="162" t="s">
        <v>147</v>
      </c>
      <c r="F86" s="9">
        <v>5000</v>
      </c>
    </row>
    <row r="87" spans="1:112" s="7" customFormat="1" ht="27">
      <c r="A87" s="38"/>
      <c r="B87" s="92"/>
      <c r="C87" s="92"/>
      <c r="D87" s="161"/>
      <c r="E87" s="162" t="s">
        <v>91</v>
      </c>
      <c r="F87" s="163">
        <v>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8" spans="1:112" s="7" customFormat="1" ht="27">
      <c r="A88" s="38"/>
      <c r="B88" s="92"/>
      <c r="C88" s="92"/>
      <c r="D88" s="104" t="s">
        <v>10</v>
      </c>
      <c r="E88" s="122" t="s">
        <v>92</v>
      </c>
      <c r="F88" s="28">
        <v>10000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</row>
    <row r="89" spans="1:112" s="7" customFormat="1" ht="81">
      <c r="A89" s="38"/>
      <c r="B89" s="92"/>
      <c r="C89" s="92"/>
      <c r="D89" s="104" t="s">
        <v>11</v>
      </c>
      <c r="E89" s="122" t="s">
        <v>144</v>
      </c>
      <c r="F89" s="28">
        <v>240000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</row>
    <row r="90" spans="1:112" s="7" customFormat="1" ht="67.5">
      <c r="A90" s="38"/>
      <c r="B90" s="92"/>
      <c r="C90" s="92"/>
      <c r="D90" s="104" t="s">
        <v>13</v>
      </c>
      <c r="E90" s="122" t="s">
        <v>148</v>
      </c>
      <c r="F90" s="28">
        <v>125000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</row>
    <row r="91" spans="1:112" s="7" customFormat="1" ht="40.5">
      <c r="A91" s="278"/>
      <c r="B91" s="278"/>
      <c r="C91" s="278"/>
      <c r="D91" s="278"/>
      <c r="E91" s="278" t="s">
        <v>150</v>
      </c>
      <c r="F91" s="27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</row>
    <row r="92" spans="1:112" s="7" customFormat="1" ht="14.25">
      <c r="A92" s="278"/>
      <c r="B92" s="278"/>
      <c r="C92" s="278"/>
      <c r="D92" s="278"/>
      <c r="E92" s="278" t="s">
        <v>151</v>
      </c>
      <c r="F92" s="27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</row>
    <row r="93" spans="1:112" s="7" customFormat="1" ht="38.25">
      <c r="A93" s="131" t="s">
        <v>17</v>
      </c>
      <c r="B93" s="20" t="s">
        <v>3</v>
      </c>
      <c r="C93" s="20" t="s">
        <v>7</v>
      </c>
      <c r="D93" s="20" t="s">
        <v>7</v>
      </c>
      <c r="E93" s="31" t="s">
        <v>154</v>
      </c>
      <c r="F93" s="34">
        <v>41760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</row>
    <row r="94" spans="1:112" s="7" customFormat="1" ht="45" customHeight="1">
      <c r="A94" s="131"/>
      <c r="B94" s="20"/>
      <c r="C94" s="20"/>
      <c r="D94" s="20"/>
      <c r="E94" s="31" t="s">
        <v>81</v>
      </c>
      <c r="F94" s="33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</row>
    <row r="95" ht="12.75" hidden="1">
      <c r="F95" s="15"/>
    </row>
    <row r="96" ht="12.75">
      <c r="F96" s="15"/>
    </row>
    <row r="97" spans="5:6" ht="19.5" customHeight="1">
      <c r="E97" s="276" t="s">
        <v>145</v>
      </c>
      <c r="F97" s="285"/>
    </row>
    <row r="98" spans="1:6" s="61" customFormat="1" ht="12.75" hidden="1">
      <c r="A98" s="132"/>
      <c r="B98" s="42"/>
      <c r="C98" s="42"/>
      <c r="D98" s="43"/>
      <c r="E98" s="60"/>
      <c r="F98" s="44" t="e">
        <f>+F11+#REF!+#REF!+#REF!+#REF!+#REF!+#REF!+#REF!+#REF!+#REF!+#REF!+F84+#REF!+#REF!</f>
        <v>#REF!</v>
      </c>
    </row>
    <row r="99" spans="1:6" s="63" customFormat="1" ht="12.75" hidden="1">
      <c r="A99" s="132"/>
      <c r="B99" s="45"/>
      <c r="C99" s="45"/>
      <c r="D99" s="46"/>
      <c r="E99" s="62"/>
      <c r="F99" s="48" t="e">
        <f>+F13+F32+F36+F39+F45+#REF!+F83</f>
        <v>#REF!</v>
      </c>
    </row>
    <row r="100" spans="1:6" s="83" customFormat="1" ht="12.75" hidden="1">
      <c r="A100" s="133"/>
      <c r="B100" s="79"/>
      <c r="C100" s="79"/>
      <c r="D100" s="80"/>
      <c r="E100" s="81"/>
      <c r="F100" s="82"/>
    </row>
    <row r="101" spans="1:6" s="53" customFormat="1" ht="12.75" hidden="1">
      <c r="A101" s="132"/>
      <c r="B101" s="49"/>
      <c r="C101" s="49"/>
      <c r="D101" s="50"/>
      <c r="E101" s="51"/>
      <c r="F101" s="52"/>
    </row>
    <row r="102" spans="1:6" s="68" customFormat="1" ht="12.75" hidden="1">
      <c r="A102" s="132"/>
      <c r="B102" s="64"/>
      <c r="C102" s="64"/>
      <c r="D102" s="65"/>
      <c r="E102" s="66"/>
      <c r="F102" s="67"/>
    </row>
    <row r="103" spans="1:6" s="72" customFormat="1" ht="12.75" hidden="1">
      <c r="A103" s="132"/>
      <c r="B103" s="69"/>
      <c r="C103" s="69"/>
      <c r="D103" s="70"/>
      <c r="E103" s="71"/>
      <c r="F103" s="123">
        <f>+F17+F18+F19+F20+F22+F27+F65+F66+F80+F87</f>
        <v>15858098.4</v>
      </c>
    </row>
    <row r="104" spans="1:6" s="77" customFormat="1" ht="12.75" hidden="1">
      <c r="A104" s="132"/>
      <c r="B104" s="73"/>
      <c r="C104" s="73"/>
      <c r="D104" s="74"/>
      <c r="E104" s="75"/>
      <c r="F104" s="76"/>
    </row>
    <row r="105" spans="1:6" s="89" customFormat="1" ht="12.75" hidden="1">
      <c r="A105" s="132"/>
      <c r="B105" s="84"/>
      <c r="C105" s="84"/>
      <c r="D105" s="85"/>
      <c r="E105" s="88"/>
      <c r="F105" s="86">
        <f>+F33+F35+F37+F40+F41+F42+F43+F44+F46+F62</f>
        <v>4243881.199999999</v>
      </c>
    </row>
    <row r="106" spans="1:112" s="58" customFormat="1" ht="12.75" hidden="1">
      <c r="A106" s="132"/>
      <c r="B106" s="54"/>
      <c r="C106" s="54"/>
      <c r="D106" s="55"/>
      <c r="E106" s="56"/>
      <c r="F106" s="57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</row>
    <row r="107" spans="1:112" s="58" customFormat="1" ht="12.75" hidden="1">
      <c r="A107" s="132"/>
      <c r="B107" s="54"/>
      <c r="C107" s="54"/>
      <c r="D107" s="55"/>
      <c r="E107" s="56"/>
      <c r="F107" s="57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</row>
    <row r="108" spans="1:112" s="58" customFormat="1" ht="12.75" hidden="1">
      <c r="A108" s="132"/>
      <c r="B108" s="54"/>
      <c r="C108" s="54"/>
      <c r="D108" s="55"/>
      <c r="E108" s="56"/>
      <c r="F108" s="57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</row>
    <row r="109" spans="1:112" s="58" customFormat="1" ht="12.75" hidden="1">
      <c r="A109" s="132"/>
      <c r="B109" s="54"/>
      <c r="C109" s="54"/>
      <c r="D109" s="55"/>
      <c r="E109" s="56"/>
      <c r="F109" s="57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</row>
    <row r="110" spans="1:112" s="58" customFormat="1" ht="12.75" hidden="1">
      <c r="A110" s="132"/>
      <c r="B110" s="54"/>
      <c r="C110" s="54"/>
      <c r="D110" s="55"/>
      <c r="E110" s="56"/>
      <c r="F110" s="57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</row>
    <row r="111" spans="1:112" s="58" customFormat="1" ht="12.75" hidden="1">
      <c r="A111" s="132"/>
      <c r="B111" s="45"/>
      <c r="C111" s="45"/>
      <c r="D111" s="46"/>
      <c r="E111" s="47"/>
      <c r="F111" s="78">
        <f>356.4+2289.3</f>
        <v>2645.7000000000003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</row>
    <row r="112" spans="1:6" s="87" customFormat="1" ht="12.75" hidden="1">
      <c r="A112" s="132"/>
      <c r="B112" s="84"/>
      <c r="C112" s="84"/>
      <c r="D112" s="85"/>
      <c r="E112" s="88"/>
      <c r="F112" s="86">
        <f>27253.2+42</f>
        <v>27295.2</v>
      </c>
    </row>
    <row r="113" spans="1:112" s="58" customFormat="1" ht="12.75" hidden="1">
      <c r="A113" s="134"/>
      <c r="B113" s="54"/>
      <c r="C113" s="54"/>
      <c r="D113" s="55"/>
      <c r="E113" s="56"/>
      <c r="F113" s="57">
        <f>SUM(F111:F112)</f>
        <v>29940.9</v>
      </c>
      <c r="G113" s="57"/>
      <c r="H113" s="57"/>
      <c r="I113" s="57"/>
      <c r="J113" s="57"/>
      <c r="K113" s="57"/>
      <c r="L113" s="57"/>
      <c r="M113" s="57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</row>
    <row r="114" spans="1:6" ht="12.75" hidden="1">
      <c r="A114" s="135"/>
      <c r="B114" s="90"/>
      <c r="C114" s="90"/>
      <c r="F114" s="57"/>
    </row>
    <row r="115" spans="1:6" ht="12.75" hidden="1">
      <c r="A115" s="135"/>
      <c r="B115" s="90"/>
      <c r="C115" s="90"/>
      <c r="F115" s="15"/>
    </row>
    <row r="116" spans="1:6" ht="12.75" hidden="1">
      <c r="A116" s="135"/>
      <c r="B116" s="90"/>
      <c r="C116" s="90"/>
      <c r="F116" s="15"/>
    </row>
    <row r="117" spans="1:6" ht="48.75" customHeight="1" hidden="1">
      <c r="A117" s="135"/>
      <c r="B117" s="90"/>
      <c r="C117" s="90"/>
      <c r="F117" s="57"/>
    </row>
    <row r="118" ht="12.75">
      <c r="F118" s="15"/>
    </row>
    <row r="119" spans="1:6" ht="12.75">
      <c r="A119" s="135"/>
      <c r="B119" s="90"/>
      <c r="C119" s="90"/>
      <c r="E119" s="56"/>
      <c r="F119" s="57"/>
    </row>
    <row r="120" spans="1:6" ht="12.75">
      <c r="A120" s="135"/>
      <c r="B120" s="90"/>
      <c r="C120" s="90"/>
      <c r="E120" s="56"/>
      <c r="F120" s="57"/>
    </row>
    <row r="121" spans="1:6" ht="12.75">
      <c r="A121" s="135"/>
      <c r="B121" s="90"/>
      <c r="C121" s="90"/>
      <c r="E121" s="56"/>
      <c r="F121" s="57"/>
    </row>
    <row r="122" spans="1:6" ht="12.75">
      <c r="A122" s="135"/>
      <c r="B122" s="90"/>
      <c r="C122" s="90"/>
      <c r="E122" s="56"/>
      <c r="F122" s="57"/>
    </row>
    <row r="123" spans="5:6" ht="16.5">
      <c r="E123" s="136"/>
      <c r="F123" s="57"/>
    </row>
    <row r="124" ht="12.75">
      <c r="F124" s="15"/>
    </row>
    <row r="125" spans="1:112" ht="12.75">
      <c r="A125" s="13"/>
      <c r="B125" s="13"/>
      <c r="C125" s="13"/>
      <c r="D125" s="13"/>
      <c r="E125" s="13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</row>
    <row r="126" spans="1:112" ht="12.75">
      <c r="A126" s="13"/>
      <c r="B126" s="13"/>
      <c r="C126" s="13"/>
      <c r="D126" s="13"/>
      <c r="E126" s="13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</row>
    <row r="127" spans="1:112" ht="12.75" hidden="1">
      <c r="A127" s="13"/>
      <c r="B127" s="13"/>
      <c r="C127" s="13"/>
      <c r="D127" s="13"/>
      <c r="E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</row>
    <row r="128" spans="1:112" ht="12.75">
      <c r="A128" s="13"/>
      <c r="B128" s="13"/>
      <c r="C128" s="13"/>
      <c r="D128" s="13"/>
      <c r="E128" s="13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</row>
    <row r="129" spans="1:112" ht="12.75">
      <c r="A129" s="13"/>
      <c r="B129" s="13"/>
      <c r="C129" s="13"/>
      <c r="D129" s="13"/>
      <c r="E129" s="13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</row>
    <row r="130" spans="1:112" ht="12.75">
      <c r="A130" s="13"/>
      <c r="B130" s="13"/>
      <c r="C130" s="13"/>
      <c r="D130" s="13"/>
      <c r="E130" s="13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</row>
    <row r="131" spans="1:112" ht="12.75">
      <c r="A131" s="13"/>
      <c r="B131" s="13"/>
      <c r="C131" s="13"/>
      <c r="D131" s="13"/>
      <c r="E131" s="13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</row>
    <row r="132" spans="1:112" ht="12.75">
      <c r="A132" s="13"/>
      <c r="B132" s="13"/>
      <c r="C132" s="13"/>
      <c r="D132" s="13"/>
      <c r="E132" s="13"/>
      <c r="F132" s="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</row>
    <row r="133" spans="1:112" ht="12.75">
      <c r="A133" s="13"/>
      <c r="B133" s="13"/>
      <c r="C133" s="13"/>
      <c r="D133" s="13"/>
      <c r="E133" s="13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</row>
    <row r="134" spans="1:112" ht="12.75">
      <c r="A134" s="13"/>
      <c r="B134" s="13"/>
      <c r="C134" s="13"/>
      <c r="D134" s="13"/>
      <c r="E134" s="13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</row>
    <row r="135" spans="1:112" ht="12.75">
      <c r="A135" s="13"/>
      <c r="B135" s="13"/>
      <c r="C135" s="13"/>
      <c r="D135" s="13"/>
      <c r="E135" s="13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</row>
    <row r="136" spans="1:112" ht="12.75">
      <c r="A136" s="13"/>
      <c r="B136" s="13"/>
      <c r="C136" s="13"/>
      <c r="D136" s="13"/>
      <c r="E136" s="13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</row>
    <row r="137" spans="1:112" ht="12.75">
      <c r="A137" s="13"/>
      <c r="B137" s="13"/>
      <c r="C137" s="13"/>
      <c r="D137" s="13"/>
      <c r="E137" s="13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</row>
    <row r="138" spans="1:112" ht="12.75">
      <c r="A138" s="13"/>
      <c r="B138" s="13"/>
      <c r="C138" s="13"/>
      <c r="D138" s="13"/>
      <c r="E138" s="13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</row>
    <row r="139" spans="1:112" ht="12.75">
      <c r="A139" s="13"/>
      <c r="B139" s="13"/>
      <c r="C139" s="13"/>
      <c r="D139" s="13"/>
      <c r="E139" s="13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</row>
    <row r="140" spans="1:112" ht="12.75">
      <c r="A140" s="13"/>
      <c r="B140" s="13"/>
      <c r="C140" s="13"/>
      <c r="D140" s="13"/>
      <c r="E140" s="13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</row>
    <row r="141" spans="1:112" ht="12.75">
      <c r="A141" s="13"/>
      <c r="B141" s="13"/>
      <c r="C141" s="13"/>
      <c r="D141" s="13"/>
      <c r="E141" s="13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</row>
    <row r="142" spans="1:112" ht="12.75">
      <c r="A142" s="13"/>
      <c r="B142" s="13"/>
      <c r="C142" s="13"/>
      <c r="D142" s="13"/>
      <c r="E142" s="13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</row>
    <row r="143" spans="1:112" ht="12.75">
      <c r="A143" s="13"/>
      <c r="B143" s="13"/>
      <c r="C143" s="13"/>
      <c r="D143" s="13"/>
      <c r="E143" s="13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</row>
    <row r="144" spans="1:112" ht="12.75">
      <c r="A144" s="13"/>
      <c r="B144" s="13"/>
      <c r="C144" s="13"/>
      <c r="D144" s="13"/>
      <c r="E144" s="13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</row>
    <row r="145" spans="1:112" ht="12.75">
      <c r="A145" s="13"/>
      <c r="B145" s="13"/>
      <c r="C145" s="13"/>
      <c r="D145" s="13"/>
      <c r="E145" s="13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</row>
    <row r="146" spans="1:112" ht="12.75">
      <c r="A146" s="13"/>
      <c r="B146" s="13"/>
      <c r="C146" s="13"/>
      <c r="D146" s="13"/>
      <c r="E146" s="13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</row>
    <row r="147" spans="1:112" ht="12.75">
      <c r="A147" s="13"/>
      <c r="B147" s="13"/>
      <c r="C147" s="13"/>
      <c r="D147" s="13"/>
      <c r="E147" s="13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</row>
    <row r="148" spans="1:112" ht="12.75">
      <c r="A148" s="13"/>
      <c r="B148" s="13"/>
      <c r="C148" s="13"/>
      <c r="D148" s="13"/>
      <c r="E148" s="13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</row>
    <row r="149" spans="1:112" ht="12.75">
      <c r="A149" s="13"/>
      <c r="B149" s="13"/>
      <c r="C149" s="13"/>
      <c r="D149" s="13"/>
      <c r="E149" s="13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</row>
    <row r="150" spans="1:112" ht="12.75">
      <c r="A150" s="13"/>
      <c r="B150" s="13"/>
      <c r="C150" s="13"/>
      <c r="D150" s="13"/>
      <c r="E150" s="13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</row>
    <row r="151" spans="1:112" ht="12.75">
      <c r="A151" s="13"/>
      <c r="B151" s="13"/>
      <c r="C151" s="13"/>
      <c r="D151" s="13"/>
      <c r="E151" s="13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</row>
    <row r="152" spans="1:112" ht="12.75">
      <c r="A152" s="13"/>
      <c r="B152" s="13"/>
      <c r="C152" s="13"/>
      <c r="D152" s="13"/>
      <c r="E152" s="13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</row>
    <row r="153" spans="1:112" ht="12.75">
      <c r="A153" s="13"/>
      <c r="B153" s="13"/>
      <c r="C153" s="13"/>
      <c r="D153" s="13"/>
      <c r="E153" s="13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</row>
    <row r="154" spans="1:112" ht="12.75">
      <c r="A154" s="13"/>
      <c r="B154" s="13"/>
      <c r="C154" s="13"/>
      <c r="D154" s="13"/>
      <c r="E154" s="13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</row>
    <row r="155" spans="1:112" ht="12.75">
      <c r="A155" s="13"/>
      <c r="B155" s="13"/>
      <c r="C155" s="13"/>
      <c r="D155" s="13"/>
      <c r="E155" s="13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</row>
    <row r="156" spans="1:112" ht="12.75">
      <c r="A156" s="13"/>
      <c r="B156" s="13"/>
      <c r="C156" s="13"/>
      <c r="D156" s="13"/>
      <c r="E156" s="13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</row>
    <row r="157" spans="1:112" ht="12.75">
      <c r="A157" s="13"/>
      <c r="B157" s="13"/>
      <c r="C157" s="13"/>
      <c r="D157" s="13"/>
      <c r="E157" s="13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</row>
    <row r="158" spans="1:112" ht="12.75">
      <c r="A158" s="13"/>
      <c r="B158" s="13"/>
      <c r="C158" s="13"/>
      <c r="D158" s="13"/>
      <c r="E158" s="13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</row>
    <row r="159" spans="1:112" ht="12.75">
      <c r="A159" s="13"/>
      <c r="B159" s="13"/>
      <c r="C159" s="13"/>
      <c r="D159" s="13"/>
      <c r="E159" s="13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</row>
    <row r="160" spans="1:112" ht="12.75">
      <c r="A160" s="13"/>
      <c r="B160" s="13"/>
      <c r="C160" s="13"/>
      <c r="D160" s="13"/>
      <c r="E160" s="13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</row>
    <row r="161" spans="1:112" ht="12.75">
      <c r="A161" s="13"/>
      <c r="B161" s="13"/>
      <c r="C161" s="13"/>
      <c r="D161" s="13"/>
      <c r="E161" s="13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</row>
    <row r="162" spans="1:112" ht="12.75">
      <c r="A162" s="13"/>
      <c r="B162" s="13"/>
      <c r="C162" s="13"/>
      <c r="D162" s="13"/>
      <c r="E162" s="13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</row>
    <row r="163" spans="1:112" ht="12.75">
      <c r="A163" s="13"/>
      <c r="B163" s="13"/>
      <c r="C163" s="13"/>
      <c r="D163" s="13"/>
      <c r="E163" s="13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</row>
    <row r="164" spans="1:112" ht="12.75">
      <c r="A164" s="13"/>
      <c r="B164" s="13"/>
      <c r="C164" s="13"/>
      <c r="D164" s="13"/>
      <c r="E164" s="13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</row>
    <row r="165" spans="1:112" ht="12.75">
      <c r="A165" s="13"/>
      <c r="B165" s="13"/>
      <c r="C165" s="13"/>
      <c r="D165" s="13"/>
      <c r="E165" s="13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</row>
    <row r="166" spans="1:112" ht="12.75">
      <c r="A166" s="13"/>
      <c r="B166" s="13"/>
      <c r="C166" s="13"/>
      <c r="D166" s="13"/>
      <c r="E166" s="13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</row>
    <row r="167" spans="1:112" ht="12.75">
      <c r="A167" s="13"/>
      <c r="B167" s="13"/>
      <c r="C167" s="13"/>
      <c r="D167" s="13"/>
      <c r="E167" s="13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</row>
    <row r="168" spans="1:112" ht="12.75">
      <c r="A168" s="13"/>
      <c r="B168" s="13"/>
      <c r="C168" s="13"/>
      <c r="D168" s="13"/>
      <c r="E168" s="13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</row>
    <row r="169" spans="1:112" ht="12.75">
      <c r="A169" s="13"/>
      <c r="B169" s="13"/>
      <c r="C169" s="13"/>
      <c r="D169" s="13"/>
      <c r="E169" s="13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</row>
    <row r="170" spans="1:112" ht="12.75">
      <c r="A170" s="13"/>
      <c r="B170" s="13"/>
      <c r="C170" s="13"/>
      <c r="D170" s="13"/>
      <c r="E170" s="13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</row>
    <row r="171" spans="1:112" ht="12.75">
      <c r="A171" s="13"/>
      <c r="B171" s="13"/>
      <c r="C171" s="13"/>
      <c r="D171" s="13"/>
      <c r="E171" s="13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</row>
    <row r="172" spans="1:112" ht="12.75">
      <c r="A172" s="13"/>
      <c r="B172" s="13"/>
      <c r="C172" s="13"/>
      <c r="D172" s="13"/>
      <c r="E172" s="13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</row>
    <row r="173" spans="1:112" ht="12.75">
      <c r="A173" s="13"/>
      <c r="B173" s="13"/>
      <c r="C173" s="13"/>
      <c r="D173" s="13"/>
      <c r="E173" s="13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</row>
    <row r="174" spans="1:112" ht="12.75">
      <c r="A174" s="13"/>
      <c r="B174" s="13"/>
      <c r="C174" s="13"/>
      <c r="D174" s="13"/>
      <c r="E174" s="13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</row>
    <row r="175" spans="1:112" ht="12.75">
      <c r="A175" s="13"/>
      <c r="B175" s="13"/>
      <c r="C175" s="13"/>
      <c r="D175" s="13"/>
      <c r="E175" s="13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</row>
    <row r="176" spans="1:112" ht="12.75">
      <c r="A176" s="13"/>
      <c r="B176" s="13"/>
      <c r="C176" s="13"/>
      <c r="D176" s="13"/>
      <c r="E176" s="13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</row>
    <row r="177" spans="1:112" ht="12.75">
      <c r="A177" s="13"/>
      <c r="B177" s="13"/>
      <c r="C177" s="13"/>
      <c r="D177" s="13"/>
      <c r="E177" s="13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</row>
    <row r="178" spans="1:112" ht="12.75">
      <c r="A178" s="13"/>
      <c r="B178" s="13"/>
      <c r="C178" s="13"/>
      <c r="D178" s="13"/>
      <c r="E178" s="13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</row>
    <row r="179" spans="1:112" ht="12.75">
      <c r="A179" s="13"/>
      <c r="B179" s="13"/>
      <c r="C179" s="13"/>
      <c r="D179" s="13"/>
      <c r="E179" s="13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</row>
    <row r="180" spans="1:112" ht="12.75">
      <c r="A180" s="13"/>
      <c r="B180" s="13"/>
      <c r="C180" s="13"/>
      <c r="D180" s="13"/>
      <c r="E180" s="13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</row>
    <row r="181" spans="1:112" ht="12.75">
      <c r="A181" s="13"/>
      <c r="B181" s="13"/>
      <c r="C181" s="13"/>
      <c r="D181" s="13"/>
      <c r="E181" s="13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</row>
    <row r="182" spans="1:112" ht="12.75">
      <c r="A182" s="13"/>
      <c r="B182" s="13"/>
      <c r="C182" s="13"/>
      <c r="D182" s="13"/>
      <c r="E182" s="13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</row>
    <row r="183" spans="1:112" ht="12.75">
      <c r="A183" s="13"/>
      <c r="B183" s="13"/>
      <c r="C183" s="13"/>
      <c r="D183" s="13"/>
      <c r="E183" s="13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</row>
    <row r="184" spans="1:112" ht="12.75">
      <c r="A184" s="13"/>
      <c r="B184" s="13"/>
      <c r="C184" s="13"/>
      <c r="D184" s="13"/>
      <c r="E184" s="13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</row>
    <row r="185" spans="1:112" ht="12.75">
      <c r="A185" s="13"/>
      <c r="B185" s="13"/>
      <c r="C185" s="13"/>
      <c r="D185" s="13"/>
      <c r="E185" s="13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</row>
    <row r="186" spans="1:112" ht="12.75">
      <c r="A186" s="13"/>
      <c r="B186" s="13"/>
      <c r="C186" s="13"/>
      <c r="D186" s="13"/>
      <c r="E186" s="13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</row>
    <row r="187" spans="1:112" ht="12.75">
      <c r="A187" s="13"/>
      <c r="B187" s="13"/>
      <c r="C187" s="13"/>
      <c r="D187" s="13"/>
      <c r="E187" s="13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</row>
    <row r="188" spans="1:112" ht="12.75">
      <c r="A188" s="13"/>
      <c r="B188" s="13"/>
      <c r="C188" s="13"/>
      <c r="D188" s="13"/>
      <c r="E188" s="13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</row>
    <row r="189" spans="1:112" ht="12.75">
      <c r="A189" s="13"/>
      <c r="B189" s="13"/>
      <c r="C189" s="13"/>
      <c r="D189" s="13"/>
      <c r="E189" s="13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</row>
    <row r="190" spans="1:112" ht="12.75">
      <c r="A190" s="13"/>
      <c r="B190" s="13"/>
      <c r="C190" s="13"/>
      <c r="D190" s="13"/>
      <c r="E190" s="13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</row>
    <row r="191" spans="1:112" ht="12.75">
      <c r="A191" s="13"/>
      <c r="B191" s="13"/>
      <c r="C191" s="13"/>
      <c r="D191" s="13"/>
      <c r="E191" s="13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</row>
    <row r="192" spans="1:112" ht="12.75">
      <c r="A192" s="13"/>
      <c r="B192" s="13"/>
      <c r="C192" s="13"/>
      <c r="D192" s="13"/>
      <c r="E192" s="13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</row>
    <row r="193" spans="1:112" ht="12.75">
      <c r="A193" s="13"/>
      <c r="B193" s="13"/>
      <c r="C193" s="13"/>
      <c r="D193" s="13"/>
      <c r="E193" s="13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</row>
    <row r="194" spans="1:112" ht="12.75">
      <c r="A194" s="13"/>
      <c r="B194" s="13"/>
      <c r="C194" s="13"/>
      <c r="D194" s="13"/>
      <c r="E194" s="13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</row>
    <row r="195" spans="1:112" ht="12.75">
      <c r="A195" s="13"/>
      <c r="B195" s="13"/>
      <c r="C195" s="13"/>
      <c r="D195" s="13"/>
      <c r="E195" s="13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</row>
    <row r="196" spans="1:112" ht="12.75">
      <c r="A196" s="13"/>
      <c r="B196" s="13"/>
      <c r="C196" s="13"/>
      <c r="D196" s="13"/>
      <c r="E196" s="13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</row>
    <row r="197" spans="1:112" ht="12.75">
      <c r="A197" s="13"/>
      <c r="B197" s="13"/>
      <c r="C197" s="13"/>
      <c r="D197" s="13"/>
      <c r="E197" s="13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</row>
    <row r="198" spans="1:112" ht="12.75">
      <c r="A198" s="13"/>
      <c r="B198" s="13"/>
      <c r="C198" s="13"/>
      <c r="D198" s="13"/>
      <c r="E198" s="13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</row>
    <row r="199" spans="1:112" ht="12.75">
      <c r="A199" s="13"/>
      <c r="B199" s="13"/>
      <c r="C199" s="13"/>
      <c r="D199" s="13"/>
      <c r="E199" s="13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</row>
    <row r="200" spans="1:112" ht="12.75">
      <c r="A200" s="13"/>
      <c r="B200" s="13"/>
      <c r="C200" s="13"/>
      <c r="D200" s="13"/>
      <c r="E200" s="13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</row>
    <row r="201" spans="1:112" ht="12.75">
      <c r="A201" s="13"/>
      <c r="B201" s="13"/>
      <c r="C201" s="13"/>
      <c r="D201" s="13"/>
      <c r="E201" s="13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</row>
    <row r="202" spans="1:112" ht="12.75">
      <c r="A202" s="13"/>
      <c r="B202" s="13"/>
      <c r="C202" s="13"/>
      <c r="D202" s="13"/>
      <c r="E202" s="13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</row>
    <row r="203" spans="1:112" ht="12.75">
      <c r="A203" s="13"/>
      <c r="B203" s="13"/>
      <c r="C203" s="13"/>
      <c r="D203" s="13"/>
      <c r="E203" s="13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</row>
    <row r="204" spans="1:112" ht="12.75">
      <c r="A204" s="13"/>
      <c r="B204" s="13"/>
      <c r="C204" s="13"/>
      <c r="D204" s="13"/>
      <c r="E204" s="13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</row>
    <row r="205" spans="1:112" ht="12.75">
      <c r="A205" s="13"/>
      <c r="B205" s="13"/>
      <c r="C205" s="13"/>
      <c r="D205" s="13"/>
      <c r="E205" s="13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</row>
    <row r="206" spans="1:112" ht="12.75">
      <c r="A206" s="13"/>
      <c r="B206" s="13"/>
      <c r="C206" s="13"/>
      <c r="D206" s="13"/>
      <c r="E206" s="13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</row>
    <row r="207" spans="1:112" ht="12.75">
      <c r="A207" s="13"/>
      <c r="B207" s="13"/>
      <c r="C207" s="13"/>
      <c r="D207" s="13"/>
      <c r="E207" s="13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</row>
    <row r="208" spans="1:112" ht="12.75">
      <c r="A208" s="13"/>
      <c r="B208" s="13"/>
      <c r="C208" s="13"/>
      <c r="D208" s="13"/>
      <c r="E208" s="13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</row>
    <row r="209" spans="1:112" ht="12.75">
      <c r="A209" s="13"/>
      <c r="B209" s="13"/>
      <c r="C209" s="13"/>
      <c r="D209" s="13"/>
      <c r="E209" s="13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</row>
    <row r="210" spans="1:112" ht="12.75">
      <c r="A210" s="13"/>
      <c r="B210" s="13"/>
      <c r="C210" s="13"/>
      <c r="D210" s="13"/>
      <c r="E210" s="13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</row>
    <row r="211" spans="1:112" ht="12.75">
      <c r="A211" s="13"/>
      <c r="B211" s="13"/>
      <c r="C211" s="13"/>
      <c r="D211" s="13"/>
      <c r="E211" s="13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</row>
    <row r="212" spans="1:112" ht="12.75">
      <c r="A212" s="13"/>
      <c r="B212" s="13"/>
      <c r="C212" s="13"/>
      <c r="D212" s="13"/>
      <c r="E212" s="13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</row>
    <row r="213" spans="1:112" ht="12.75">
      <c r="A213" s="13"/>
      <c r="B213" s="13"/>
      <c r="C213" s="13"/>
      <c r="D213" s="13"/>
      <c r="E213" s="13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</row>
    <row r="214" spans="1:112" ht="12.75">
      <c r="A214" s="13"/>
      <c r="B214" s="13"/>
      <c r="C214" s="13"/>
      <c r="D214" s="13"/>
      <c r="E214" s="13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</row>
    <row r="215" spans="1:112" ht="12.75">
      <c r="A215" s="13"/>
      <c r="B215" s="13"/>
      <c r="C215" s="13"/>
      <c r="D215" s="13"/>
      <c r="E215" s="13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</row>
    <row r="216" spans="1:112" ht="12.75">
      <c r="A216" s="13"/>
      <c r="B216" s="13"/>
      <c r="C216" s="13"/>
      <c r="D216" s="13"/>
      <c r="E216" s="13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</row>
    <row r="217" spans="1:112" ht="12.75">
      <c r="A217" s="13"/>
      <c r="B217" s="13"/>
      <c r="C217" s="13"/>
      <c r="D217" s="13"/>
      <c r="E217" s="13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</row>
    <row r="218" spans="1:112" ht="12.75">
      <c r="A218" s="13"/>
      <c r="B218" s="13"/>
      <c r="C218" s="13"/>
      <c r="D218" s="13"/>
      <c r="E218" s="13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</row>
    <row r="219" spans="1:112" ht="12.75">
      <c r="A219" s="13"/>
      <c r="B219" s="13"/>
      <c r="C219" s="13"/>
      <c r="D219" s="13"/>
      <c r="E219" s="13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</row>
    <row r="220" spans="1:112" ht="12.75">
      <c r="A220" s="13"/>
      <c r="B220" s="13"/>
      <c r="C220" s="13"/>
      <c r="D220" s="13"/>
      <c r="E220" s="13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</row>
    <row r="221" spans="1:112" ht="12.75">
      <c r="A221" s="13"/>
      <c r="B221" s="13"/>
      <c r="C221" s="13"/>
      <c r="D221" s="13"/>
      <c r="E221" s="13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</row>
    <row r="222" spans="1:112" ht="12.75">
      <c r="A222" s="13"/>
      <c r="B222" s="13"/>
      <c r="C222" s="13"/>
      <c r="D222" s="13"/>
      <c r="E222" s="13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</row>
    <row r="223" spans="1:112" ht="12.75">
      <c r="A223" s="13"/>
      <c r="B223" s="13"/>
      <c r="C223" s="13"/>
      <c r="D223" s="13"/>
      <c r="E223" s="13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</row>
    <row r="224" spans="1:112" ht="12.75">
      <c r="A224" s="13"/>
      <c r="B224" s="13"/>
      <c r="C224" s="13"/>
      <c r="D224" s="13"/>
      <c r="E224" s="13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</row>
    <row r="225" spans="1:112" ht="12.75">
      <c r="A225" s="13"/>
      <c r="B225" s="13"/>
      <c r="C225" s="13"/>
      <c r="D225" s="13"/>
      <c r="E225" s="13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</row>
    <row r="226" spans="1:112" ht="12.75">
      <c r="A226" s="13"/>
      <c r="B226" s="13"/>
      <c r="C226" s="13"/>
      <c r="D226" s="13"/>
      <c r="E226" s="13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</row>
    <row r="227" spans="1:112" ht="12.75">
      <c r="A227" s="13"/>
      <c r="B227" s="13"/>
      <c r="C227" s="13"/>
      <c r="D227" s="13"/>
      <c r="E227" s="13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</row>
    <row r="228" spans="1:112" ht="12.75">
      <c r="A228" s="13"/>
      <c r="B228" s="13"/>
      <c r="C228" s="13"/>
      <c r="D228" s="13"/>
      <c r="E228" s="13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</row>
    <row r="229" spans="1:112" ht="12.75">
      <c r="A229" s="13"/>
      <c r="B229" s="13"/>
      <c r="C229" s="13"/>
      <c r="D229" s="13"/>
      <c r="E229" s="13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</row>
    <row r="230" spans="1:112" ht="12.75">
      <c r="A230" s="13"/>
      <c r="B230" s="13"/>
      <c r="C230" s="13"/>
      <c r="D230" s="13"/>
      <c r="E230" s="13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</row>
    <row r="231" spans="1:112" ht="12.75">
      <c r="A231" s="13"/>
      <c r="B231" s="13"/>
      <c r="C231" s="13"/>
      <c r="D231" s="13"/>
      <c r="E231" s="13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</row>
    <row r="232" spans="1:112" ht="12.75">
      <c r="A232" s="13"/>
      <c r="B232" s="13"/>
      <c r="C232" s="13"/>
      <c r="D232" s="13"/>
      <c r="E232" s="13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</row>
    <row r="233" spans="1:112" ht="12.75">
      <c r="A233" s="13"/>
      <c r="B233" s="13"/>
      <c r="C233" s="13"/>
      <c r="D233" s="13"/>
      <c r="E233" s="13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</row>
    <row r="234" spans="1:112" ht="12.75">
      <c r="A234" s="13"/>
      <c r="B234" s="13"/>
      <c r="C234" s="13"/>
      <c r="D234" s="13"/>
      <c r="E234" s="13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</row>
    <row r="235" spans="1:112" ht="12.75">
      <c r="A235" s="13"/>
      <c r="B235" s="13"/>
      <c r="C235" s="13"/>
      <c r="D235" s="13"/>
      <c r="E235" s="13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</row>
    <row r="236" spans="1:112" ht="12.75">
      <c r="A236" s="13"/>
      <c r="B236" s="13"/>
      <c r="C236" s="13"/>
      <c r="D236" s="13"/>
      <c r="E236" s="13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</row>
    <row r="237" spans="1:112" ht="12.75">
      <c r="A237" s="13"/>
      <c r="B237" s="13"/>
      <c r="C237" s="13"/>
      <c r="D237" s="13"/>
      <c r="E237" s="13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</row>
    <row r="238" spans="1:112" ht="12.75">
      <c r="A238" s="13"/>
      <c r="B238" s="13"/>
      <c r="C238" s="13"/>
      <c r="D238" s="13"/>
      <c r="E238" s="13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</row>
    <row r="239" spans="1:112" ht="12.75">
      <c r="A239" s="13"/>
      <c r="B239" s="13"/>
      <c r="C239" s="13"/>
      <c r="D239" s="13"/>
      <c r="E239" s="13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</row>
    <row r="240" spans="1:112" ht="12.75">
      <c r="A240" s="13"/>
      <c r="B240" s="13"/>
      <c r="C240" s="13"/>
      <c r="D240" s="13"/>
      <c r="E240" s="13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</row>
    <row r="241" spans="1:112" ht="12.75">
      <c r="A241" s="13"/>
      <c r="B241" s="13"/>
      <c r="C241" s="13"/>
      <c r="D241" s="13"/>
      <c r="E241" s="13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</row>
    <row r="242" spans="1:112" ht="12.75">
      <c r="A242" s="13"/>
      <c r="B242" s="13"/>
      <c r="C242" s="13"/>
      <c r="D242" s="13"/>
      <c r="E242" s="13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</row>
    <row r="243" spans="1:112" ht="12.75">
      <c r="A243" s="13"/>
      <c r="B243" s="13"/>
      <c r="C243" s="13"/>
      <c r="D243" s="13"/>
      <c r="E243" s="13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</row>
    <row r="244" spans="1:112" ht="12.75">
      <c r="A244" s="13"/>
      <c r="B244" s="13"/>
      <c r="C244" s="13"/>
      <c r="D244" s="13"/>
      <c r="E244" s="13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</row>
    <row r="245" spans="1:112" ht="12.75">
      <c r="A245" s="13"/>
      <c r="B245" s="13"/>
      <c r="C245" s="13"/>
      <c r="D245" s="13"/>
      <c r="E245" s="13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</row>
    <row r="246" spans="1:112" ht="12.75">
      <c r="A246" s="13"/>
      <c r="B246" s="13"/>
      <c r="C246" s="13"/>
      <c r="D246" s="13"/>
      <c r="E246" s="13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</row>
    <row r="247" spans="1:112" ht="12.75">
      <c r="A247" s="13"/>
      <c r="B247" s="13"/>
      <c r="C247" s="13"/>
      <c r="D247" s="13"/>
      <c r="E247" s="13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</row>
    <row r="248" spans="1:112" ht="12.75">
      <c r="A248" s="13"/>
      <c r="B248" s="13"/>
      <c r="C248" s="13"/>
      <c r="D248" s="13"/>
      <c r="E248" s="13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</row>
    <row r="249" spans="1:112" ht="12.75">
      <c r="A249" s="13"/>
      <c r="B249" s="13"/>
      <c r="C249" s="13"/>
      <c r="D249" s="13"/>
      <c r="E249" s="13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</row>
    <row r="250" spans="1:112" ht="12.75">
      <c r="A250" s="13"/>
      <c r="B250" s="13"/>
      <c r="C250" s="13"/>
      <c r="D250" s="13"/>
      <c r="E250" s="13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</row>
    <row r="251" spans="1:112" ht="12.75">
      <c r="A251" s="13"/>
      <c r="B251" s="13"/>
      <c r="C251" s="13"/>
      <c r="D251" s="13"/>
      <c r="E251" s="13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</row>
    <row r="252" spans="1:112" ht="12.75">
      <c r="A252" s="13"/>
      <c r="B252" s="13"/>
      <c r="C252" s="13"/>
      <c r="D252" s="13"/>
      <c r="E252" s="13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</row>
    <row r="253" spans="1:112" ht="12.75">
      <c r="A253" s="13"/>
      <c r="B253" s="13"/>
      <c r="C253" s="13"/>
      <c r="D253" s="13"/>
      <c r="E253" s="13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</row>
    <row r="254" spans="1:112" ht="12.75">
      <c r="A254" s="13"/>
      <c r="B254" s="13"/>
      <c r="C254" s="13"/>
      <c r="D254" s="13"/>
      <c r="E254" s="13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</row>
    <row r="255" spans="1:112" ht="12.75">
      <c r="A255" s="13"/>
      <c r="B255" s="13"/>
      <c r="C255" s="13"/>
      <c r="D255" s="13"/>
      <c r="E255" s="13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</row>
    <row r="256" spans="1:112" ht="12.75">
      <c r="A256" s="13"/>
      <c r="B256" s="13"/>
      <c r="C256" s="13"/>
      <c r="D256" s="13"/>
      <c r="E256" s="13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</row>
    <row r="257" spans="1:112" ht="12.75">
      <c r="A257" s="13"/>
      <c r="B257" s="13"/>
      <c r="C257" s="13"/>
      <c r="D257" s="13"/>
      <c r="E257" s="13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</row>
    <row r="258" spans="1:112" ht="12.75">
      <c r="A258" s="13"/>
      <c r="B258" s="13"/>
      <c r="C258" s="13"/>
      <c r="D258" s="13"/>
      <c r="E258" s="13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</row>
    <row r="259" spans="1:112" ht="12.75">
      <c r="A259" s="13"/>
      <c r="B259" s="13"/>
      <c r="C259" s="13"/>
      <c r="D259" s="13"/>
      <c r="E259" s="13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</row>
    <row r="260" spans="1:112" ht="12.75">
      <c r="A260" s="13"/>
      <c r="B260" s="13"/>
      <c r="C260" s="13"/>
      <c r="D260" s="13"/>
      <c r="E260" s="13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</row>
    <row r="261" spans="1:112" ht="12.75">
      <c r="A261" s="13"/>
      <c r="B261" s="13"/>
      <c r="C261" s="13"/>
      <c r="D261" s="13"/>
      <c r="E261" s="13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</row>
    <row r="262" spans="1:112" ht="12.75">
      <c r="A262" s="13"/>
      <c r="B262" s="13"/>
      <c r="C262" s="13"/>
      <c r="D262" s="13"/>
      <c r="E262" s="13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</row>
    <row r="263" spans="1:112" ht="12.75">
      <c r="A263" s="13"/>
      <c r="B263" s="13"/>
      <c r="C263" s="13"/>
      <c r="D263" s="13"/>
      <c r="E263" s="13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</row>
    <row r="264" spans="1:112" ht="12.75">
      <c r="A264" s="13"/>
      <c r="B264" s="13"/>
      <c r="C264" s="13"/>
      <c r="D264" s="13"/>
      <c r="E264" s="13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</row>
    <row r="265" spans="1:112" ht="12.75">
      <c r="A265" s="13"/>
      <c r="B265" s="13"/>
      <c r="C265" s="13"/>
      <c r="D265" s="13"/>
      <c r="E265" s="13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</row>
    <row r="266" spans="1:112" ht="12.75">
      <c r="A266" s="13"/>
      <c r="B266" s="13"/>
      <c r="C266" s="13"/>
      <c r="D266" s="13"/>
      <c r="E266" s="13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</row>
    <row r="267" spans="1:112" ht="12.75">
      <c r="A267" s="13"/>
      <c r="B267" s="13"/>
      <c r="C267" s="13"/>
      <c r="D267" s="13"/>
      <c r="E267" s="13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</row>
    <row r="268" spans="1:112" ht="12.75">
      <c r="A268" s="13"/>
      <c r="B268" s="13"/>
      <c r="C268" s="13"/>
      <c r="D268" s="13"/>
      <c r="E268" s="13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</row>
    <row r="269" spans="1:112" ht="12.75">
      <c r="A269" s="13"/>
      <c r="B269" s="13"/>
      <c r="C269" s="13"/>
      <c r="D269" s="13"/>
      <c r="E269" s="13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</row>
    <row r="270" spans="1:112" ht="12.75">
      <c r="A270" s="13"/>
      <c r="B270" s="13"/>
      <c r="C270" s="13"/>
      <c r="D270" s="13"/>
      <c r="E270" s="13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</row>
    <row r="271" spans="1:112" ht="12.75">
      <c r="A271" s="13"/>
      <c r="B271" s="13"/>
      <c r="C271" s="13"/>
      <c r="D271" s="13"/>
      <c r="E271" s="13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</row>
    <row r="272" spans="1:112" ht="12.75">
      <c r="A272" s="13"/>
      <c r="B272" s="13"/>
      <c r="C272" s="13"/>
      <c r="D272" s="13"/>
      <c r="E272" s="13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</row>
    <row r="273" spans="1:112" ht="12.75">
      <c r="A273" s="13"/>
      <c r="B273" s="13"/>
      <c r="C273" s="13"/>
      <c r="D273" s="13"/>
      <c r="E273" s="13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</row>
    <row r="274" spans="1:112" ht="12.75">
      <c r="A274" s="13"/>
      <c r="B274" s="13"/>
      <c r="C274" s="13"/>
      <c r="D274" s="13"/>
      <c r="E274" s="13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</row>
    <row r="275" spans="1:112" ht="12.75">
      <c r="A275" s="13"/>
      <c r="B275" s="13"/>
      <c r="C275" s="13"/>
      <c r="D275" s="13"/>
      <c r="E275" s="13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</row>
    <row r="276" spans="1:112" ht="12.75">
      <c r="A276" s="13"/>
      <c r="B276" s="13"/>
      <c r="C276" s="13"/>
      <c r="D276" s="13"/>
      <c r="E276" s="13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</row>
    <row r="277" spans="1:112" ht="12.75">
      <c r="A277" s="13"/>
      <c r="B277" s="13"/>
      <c r="C277" s="13"/>
      <c r="D277" s="13"/>
      <c r="E277" s="13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</row>
    <row r="278" spans="1:112" ht="12.75">
      <c r="A278" s="13"/>
      <c r="B278" s="13"/>
      <c r="C278" s="13"/>
      <c r="D278" s="13"/>
      <c r="E278" s="13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</row>
    <row r="279" spans="1:112" ht="12.75">
      <c r="A279" s="13"/>
      <c r="B279" s="13"/>
      <c r="C279" s="13"/>
      <c r="D279" s="13"/>
      <c r="E279" s="13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</row>
    <row r="280" spans="1:112" ht="12.75">
      <c r="A280" s="13"/>
      <c r="B280" s="13"/>
      <c r="C280" s="13"/>
      <c r="D280" s="13"/>
      <c r="E280" s="13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</row>
    <row r="281" spans="1:112" ht="12.75">
      <c r="A281" s="13"/>
      <c r="B281" s="13"/>
      <c r="C281" s="13"/>
      <c r="D281" s="13"/>
      <c r="E281" s="13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</row>
    <row r="282" spans="1:112" ht="12.75">
      <c r="A282" s="13"/>
      <c r="B282" s="13"/>
      <c r="C282" s="13"/>
      <c r="D282" s="13"/>
      <c r="E282" s="13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</row>
    <row r="283" spans="1:112" ht="12.75">
      <c r="A283" s="13"/>
      <c r="B283" s="13"/>
      <c r="C283" s="13"/>
      <c r="D283" s="13"/>
      <c r="E283" s="13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</row>
    <row r="284" spans="1:112" ht="12.75">
      <c r="A284" s="13"/>
      <c r="B284" s="13"/>
      <c r="C284" s="13"/>
      <c r="D284" s="13"/>
      <c r="E284" s="13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</row>
    <row r="285" spans="1:112" ht="12.75">
      <c r="A285" s="13"/>
      <c r="B285" s="13"/>
      <c r="C285" s="13"/>
      <c r="D285" s="13"/>
      <c r="E285" s="13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</row>
    <row r="286" spans="1:112" ht="12.75">
      <c r="A286" s="13"/>
      <c r="B286" s="13"/>
      <c r="C286" s="13"/>
      <c r="D286" s="13"/>
      <c r="E286" s="13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</row>
    <row r="287" spans="1:112" ht="12.75">
      <c r="A287" s="13"/>
      <c r="B287" s="13"/>
      <c r="C287" s="13"/>
      <c r="D287" s="13"/>
      <c r="E287" s="13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</row>
    <row r="288" spans="1:112" ht="12.75">
      <c r="A288" s="13"/>
      <c r="B288" s="13"/>
      <c r="C288" s="13"/>
      <c r="D288" s="13"/>
      <c r="E288" s="13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</row>
    <row r="289" spans="1:112" ht="12.75">
      <c r="A289" s="13"/>
      <c r="B289" s="13"/>
      <c r="C289" s="13"/>
      <c r="D289" s="13"/>
      <c r="E289" s="13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</row>
    <row r="290" spans="1:112" ht="12.75">
      <c r="A290" s="13"/>
      <c r="B290" s="13"/>
      <c r="C290" s="13"/>
      <c r="D290" s="13"/>
      <c r="E290" s="13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</row>
    <row r="291" spans="1:112" ht="12.75">
      <c r="A291" s="13"/>
      <c r="B291" s="13"/>
      <c r="C291" s="13"/>
      <c r="D291" s="13"/>
      <c r="E291" s="13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</row>
    <row r="292" spans="1:112" ht="12.75">
      <c r="A292" s="13"/>
      <c r="B292" s="13"/>
      <c r="C292" s="13"/>
      <c r="D292" s="13"/>
      <c r="E292" s="13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</row>
    <row r="293" spans="1:112" ht="12.75">
      <c r="A293" s="13"/>
      <c r="B293" s="13"/>
      <c r="C293" s="13"/>
      <c r="D293" s="13"/>
      <c r="E293" s="13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</row>
    <row r="294" spans="1:112" ht="12.75">
      <c r="A294" s="13"/>
      <c r="B294" s="13"/>
      <c r="C294" s="13"/>
      <c r="D294" s="13"/>
      <c r="E294" s="13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</row>
    <row r="295" spans="1:112" ht="12.75">
      <c r="A295" s="13"/>
      <c r="B295" s="13"/>
      <c r="C295" s="13"/>
      <c r="D295" s="13"/>
      <c r="E295" s="13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</row>
    <row r="296" spans="1:112" ht="12.75">
      <c r="A296" s="13"/>
      <c r="B296" s="13"/>
      <c r="C296" s="13"/>
      <c r="D296" s="13"/>
      <c r="E296" s="13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</row>
    <row r="297" spans="1:112" ht="12.75">
      <c r="A297" s="13"/>
      <c r="B297" s="13"/>
      <c r="C297" s="13"/>
      <c r="D297" s="13"/>
      <c r="E297" s="13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</row>
    <row r="298" spans="1:112" ht="12.75">
      <c r="A298" s="13"/>
      <c r="B298" s="13"/>
      <c r="C298" s="13"/>
      <c r="D298" s="13"/>
      <c r="E298" s="13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</row>
    <row r="299" spans="1:112" ht="12.75">
      <c r="A299" s="13"/>
      <c r="B299" s="13"/>
      <c r="C299" s="13"/>
      <c r="D299" s="13"/>
      <c r="E299" s="13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</row>
    <row r="300" spans="1:112" ht="12.75">
      <c r="A300" s="13"/>
      <c r="B300" s="13"/>
      <c r="C300" s="13"/>
      <c r="D300" s="13"/>
      <c r="E300" s="13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</row>
    <row r="301" spans="1:112" ht="12.75">
      <c r="A301" s="13"/>
      <c r="B301" s="13"/>
      <c r="C301" s="13"/>
      <c r="D301" s="13"/>
      <c r="E301" s="13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</row>
    <row r="302" spans="1:112" ht="12.75">
      <c r="A302" s="13"/>
      <c r="B302" s="13"/>
      <c r="C302" s="13"/>
      <c r="D302" s="13"/>
      <c r="E302" s="13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</row>
    <row r="303" spans="1:112" ht="12.75">
      <c r="A303" s="13"/>
      <c r="B303" s="13"/>
      <c r="C303" s="13"/>
      <c r="D303" s="13"/>
      <c r="E303" s="13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</row>
    <row r="304" spans="1:112" ht="12.75">
      <c r="A304" s="13"/>
      <c r="B304" s="13"/>
      <c r="C304" s="13"/>
      <c r="D304" s="13"/>
      <c r="E304" s="13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</row>
    <row r="305" spans="1:112" ht="12.75">
      <c r="A305" s="13"/>
      <c r="B305" s="13"/>
      <c r="C305" s="13"/>
      <c r="D305" s="13"/>
      <c r="E305" s="13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</row>
    <row r="306" spans="1:112" ht="12.75">
      <c r="A306" s="13"/>
      <c r="B306" s="13"/>
      <c r="C306" s="13"/>
      <c r="D306" s="13"/>
      <c r="E306" s="13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</row>
    <row r="307" spans="1:112" ht="12.75">
      <c r="A307" s="13"/>
      <c r="B307" s="13"/>
      <c r="C307" s="13"/>
      <c r="D307" s="13"/>
      <c r="E307" s="13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</row>
    <row r="308" spans="1:112" ht="12.75">
      <c r="A308" s="13"/>
      <c r="B308" s="13"/>
      <c r="C308" s="13"/>
      <c r="D308" s="13"/>
      <c r="E308" s="13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</row>
    <row r="309" spans="1:112" ht="12.75">
      <c r="A309" s="13"/>
      <c r="B309" s="13"/>
      <c r="C309" s="13"/>
      <c r="D309" s="13"/>
      <c r="E309" s="13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</row>
    <row r="310" spans="1:112" ht="12.75">
      <c r="A310" s="13"/>
      <c r="B310" s="13"/>
      <c r="C310" s="13"/>
      <c r="D310" s="13"/>
      <c r="E310" s="13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</row>
    <row r="311" spans="1:112" ht="12.75">
      <c r="A311" s="13"/>
      <c r="B311" s="13"/>
      <c r="C311" s="13"/>
      <c r="D311" s="13"/>
      <c r="E311" s="13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</row>
    <row r="312" spans="1:112" ht="12.75">
      <c r="A312" s="13"/>
      <c r="B312" s="13"/>
      <c r="C312" s="13"/>
      <c r="D312" s="13"/>
      <c r="E312" s="13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</row>
    <row r="313" spans="1:112" ht="12.75">
      <c r="A313" s="13"/>
      <c r="B313" s="13"/>
      <c r="C313" s="13"/>
      <c r="D313" s="13"/>
      <c r="E313" s="13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</row>
    <row r="314" spans="1:112" ht="12.75">
      <c r="A314" s="13"/>
      <c r="B314" s="13"/>
      <c r="C314" s="13"/>
      <c r="D314" s="13"/>
      <c r="E314" s="13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</row>
    <row r="315" spans="1:112" ht="12.75">
      <c r="A315" s="13"/>
      <c r="B315" s="13"/>
      <c r="C315" s="13"/>
      <c r="D315" s="13"/>
      <c r="E315" s="13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</row>
    <row r="316" spans="1:112" ht="12.75">
      <c r="A316" s="13"/>
      <c r="B316" s="13"/>
      <c r="C316" s="13"/>
      <c r="D316" s="13"/>
      <c r="E316" s="13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</row>
    <row r="317" spans="1:112" ht="12.75">
      <c r="A317" s="13"/>
      <c r="B317" s="13"/>
      <c r="C317" s="13"/>
      <c r="D317" s="13"/>
      <c r="E317" s="13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</row>
    <row r="318" spans="1:112" ht="12.75">
      <c r="A318" s="13"/>
      <c r="B318" s="13"/>
      <c r="C318" s="13"/>
      <c r="D318" s="13"/>
      <c r="E318" s="13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</row>
    <row r="319" spans="1:112" ht="12.75">
      <c r="A319" s="13"/>
      <c r="B319" s="13"/>
      <c r="C319" s="13"/>
      <c r="D319" s="13"/>
      <c r="E319" s="13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</row>
    <row r="320" spans="1:112" ht="12.75">
      <c r="A320" s="13"/>
      <c r="B320" s="13"/>
      <c r="C320" s="13"/>
      <c r="D320" s="13"/>
      <c r="E320" s="13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</row>
    <row r="321" spans="1:112" ht="12.75">
      <c r="A321" s="13"/>
      <c r="B321" s="13"/>
      <c r="C321" s="13"/>
      <c r="D321" s="13"/>
      <c r="E321" s="13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</row>
    <row r="322" spans="1:112" ht="12.75">
      <c r="A322" s="13"/>
      <c r="B322" s="13"/>
      <c r="C322" s="13"/>
      <c r="D322" s="13"/>
      <c r="E322" s="13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</row>
    <row r="323" spans="1:112" ht="12.75">
      <c r="A323" s="13"/>
      <c r="B323" s="13"/>
      <c r="C323" s="13"/>
      <c r="D323" s="13"/>
      <c r="E323" s="13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</row>
    <row r="324" spans="1:112" ht="12.75">
      <c r="A324" s="13"/>
      <c r="B324" s="13"/>
      <c r="C324" s="13"/>
      <c r="D324" s="13"/>
      <c r="E324" s="13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</row>
    <row r="325" spans="1:112" ht="12.75">
      <c r="A325" s="13"/>
      <c r="B325" s="13"/>
      <c r="C325" s="13"/>
      <c r="D325" s="13"/>
      <c r="E325" s="13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</row>
    <row r="326" spans="1:112" ht="12.75">
      <c r="A326" s="13"/>
      <c r="B326" s="13"/>
      <c r="C326" s="13"/>
      <c r="D326" s="13"/>
      <c r="E326" s="13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</row>
    <row r="327" spans="1:112" ht="12.75">
      <c r="A327" s="13"/>
      <c r="B327" s="13"/>
      <c r="C327" s="13"/>
      <c r="D327" s="13"/>
      <c r="E327" s="13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</row>
    <row r="328" spans="1:112" ht="12.75">
      <c r="A328" s="13"/>
      <c r="B328" s="13"/>
      <c r="C328" s="13"/>
      <c r="D328" s="13"/>
      <c r="E328" s="13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</row>
    <row r="329" spans="1:112" ht="12.75">
      <c r="A329" s="13"/>
      <c r="B329" s="13"/>
      <c r="C329" s="13"/>
      <c r="D329" s="13"/>
      <c r="E329" s="13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</row>
    <row r="330" spans="1:112" ht="12.75">
      <c r="A330" s="13"/>
      <c r="B330" s="13"/>
      <c r="C330" s="13"/>
      <c r="D330" s="13"/>
      <c r="E330" s="13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</row>
    <row r="331" spans="1:112" ht="12.75">
      <c r="A331" s="13"/>
      <c r="B331" s="13"/>
      <c r="C331" s="13"/>
      <c r="D331" s="13"/>
      <c r="E331" s="13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</row>
    <row r="332" spans="1:112" ht="12.75">
      <c r="A332" s="13"/>
      <c r="B332" s="13"/>
      <c r="C332" s="13"/>
      <c r="D332" s="13"/>
      <c r="E332" s="13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</row>
    <row r="333" spans="1:112" ht="12.75">
      <c r="A333" s="13"/>
      <c r="B333" s="13"/>
      <c r="C333" s="13"/>
      <c r="D333" s="13"/>
      <c r="E333" s="13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</row>
    <row r="334" spans="1:112" ht="12.75">
      <c r="A334" s="13"/>
      <c r="B334" s="13"/>
      <c r="C334" s="13"/>
      <c r="D334" s="13"/>
      <c r="E334" s="13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</row>
    <row r="335" spans="1:112" ht="12.75">
      <c r="A335" s="13"/>
      <c r="B335" s="13"/>
      <c r="C335" s="13"/>
      <c r="D335" s="13"/>
      <c r="E335" s="13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</row>
    <row r="336" spans="1:112" ht="12.75">
      <c r="A336" s="13"/>
      <c r="B336" s="13"/>
      <c r="C336" s="13"/>
      <c r="D336" s="13"/>
      <c r="E336" s="13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</row>
    <row r="337" spans="1:112" ht="12.75">
      <c r="A337" s="13"/>
      <c r="B337" s="13"/>
      <c r="C337" s="13"/>
      <c r="D337" s="13"/>
      <c r="E337" s="13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</row>
    <row r="338" spans="1:112" ht="12.75">
      <c r="A338" s="13"/>
      <c r="B338" s="13"/>
      <c r="C338" s="13"/>
      <c r="D338" s="13"/>
      <c r="E338" s="13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</row>
    <row r="339" spans="1:112" ht="12.75">
      <c r="A339" s="13"/>
      <c r="B339" s="13"/>
      <c r="C339" s="13"/>
      <c r="D339" s="13"/>
      <c r="E339" s="13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</row>
    <row r="340" spans="1:112" ht="12.75">
      <c r="A340" s="13"/>
      <c r="B340" s="13"/>
      <c r="C340" s="13"/>
      <c r="D340" s="13"/>
      <c r="E340" s="13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</row>
    <row r="341" spans="1:112" ht="12.75">
      <c r="A341" s="13"/>
      <c r="B341" s="13"/>
      <c r="C341" s="13"/>
      <c r="D341" s="13"/>
      <c r="E341" s="13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</row>
    <row r="342" spans="1:112" ht="12.75">
      <c r="A342" s="13"/>
      <c r="B342" s="13"/>
      <c r="C342" s="13"/>
      <c r="D342" s="13"/>
      <c r="E342" s="13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</row>
    <row r="343" spans="1:112" ht="12.75">
      <c r="A343" s="13"/>
      <c r="B343" s="13"/>
      <c r="C343" s="13"/>
      <c r="D343" s="13"/>
      <c r="E343" s="13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</row>
    <row r="344" spans="1:112" ht="12.75">
      <c r="A344" s="13"/>
      <c r="B344" s="13"/>
      <c r="C344" s="13"/>
      <c r="D344" s="13"/>
      <c r="E344" s="13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</row>
    <row r="345" spans="1:112" ht="12.75">
      <c r="A345" s="13"/>
      <c r="B345" s="13"/>
      <c r="C345" s="13"/>
      <c r="D345" s="13"/>
      <c r="E345" s="13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</row>
    <row r="346" spans="1:112" ht="12.75">
      <c r="A346" s="13"/>
      <c r="B346" s="13"/>
      <c r="C346" s="13"/>
      <c r="D346" s="13"/>
      <c r="E346" s="13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</row>
    <row r="347" spans="1:112" ht="12.75">
      <c r="A347" s="13"/>
      <c r="B347" s="13"/>
      <c r="C347" s="13"/>
      <c r="D347" s="13"/>
      <c r="E347" s="13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</row>
    <row r="348" spans="1:112" ht="12.75">
      <c r="A348" s="13"/>
      <c r="B348" s="13"/>
      <c r="C348" s="13"/>
      <c r="D348" s="13"/>
      <c r="E348" s="13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</row>
    <row r="349" spans="1:112" ht="12.75">
      <c r="A349" s="13"/>
      <c r="B349" s="13"/>
      <c r="C349" s="13"/>
      <c r="D349" s="13"/>
      <c r="E349" s="13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</row>
    <row r="350" spans="1:112" ht="12.75">
      <c r="A350" s="13"/>
      <c r="B350" s="13"/>
      <c r="C350" s="13"/>
      <c r="D350" s="13"/>
      <c r="E350" s="13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</row>
    <row r="351" spans="1:112" ht="12.75">
      <c r="A351" s="13"/>
      <c r="B351" s="13"/>
      <c r="C351" s="13"/>
      <c r="D351" s="13"/>
      <c r="E351" s="13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</row>
    <row r="352" spans="1:112" ht="12.75">
      <c r="A352" s="13"/>
      <c r="B352" s="13"/>
      <c r="C352" s="13"/>
      <c r="D352" s="13"/>
      <c r="E352" s="13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</row>
    <row r="353" spans="1:112" ht="12.75">
      <c r="A353" s="13"/>
      <c r="B353" s="13"/>
      <c r="C353" s="13"/>
      <c r="D353" s="13"/>
      <c r="E353" s="13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</row>
    <row r="354" spans="1:112" ht="12.75">
      <c r="A354" s="13"/>
      <c r="B354" s="13"/>
      <c r="C354" s="13"/>
      <c r="D354" s="13"/>
      <c r="E354" s="13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</row>
    <row r="355" spans="1:112" ht="12.75">
      <c r="A355" s="13"/>
      <c r="B355" s="13"/>
      <c r="C355" s="13"/>
      <c r="D355" s="13"/>
      <c r="E355" s="13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</row>
    <row r="356" spans="1:112" ht="12.75">
      <c r="A356" s="13"/>
      <c r="B356" s="13"/>
      <c r="C356" s="13"/>
      <c r="D356" s="13"/>
      <c r="E356" s="13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</row>
    <row r="357" spans="1:112" ht="12.75">
      <c r="A357" s="13"/>
      <c r="B357" s="13"/>
      <c r="C357" s="13"/>
      <c r="D357" s="13"/>
      <c r="E357" s="13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</row>
    <row r="358" spans="1:112" ht="12.75">
      <c r="A358" s="13"/>
      <c r="B358" s="13"/>
      <c r="C358" s="13"/>
      <c r="D358" s="13"/>
      <c r="E358" s="13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</row>
    <row r="359" spans="1:112" ht="12.75">
      <c r="A359" s="13"/>
      <c r="B359" s="13"/>
      <c r="C359" s="13"/>
      <c r="D359" s="13"/>
      <c r="E359" s="13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</row>
    <row r="360" spans="1:112" ht="12.75">
      <c r="A360" s="13"/>
      <c r="B360" s="13"/>
      <c r="C360" s="13"/>
      <c r="D360" s="13"/>
      <c r="E360" s="13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</row>
    <row r="361" spans="1:112" ht="12.75">
      <c r="A361" s="13"/>
      <c r="B361" s="13"/>
      <c r="C361" s="13"/>
      <c r="D361" s="13"/>
      <c r="E361" s="13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</row>
    <row r="362" spans="1:112" ht="12.75">
      <c r="A362" s="13"/>
      <c r="B362" s="13"/>
      <c r="C362" s="13"/>
      <c r="D362" s="13"/>
      <c r="E362" s="13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</row>
    <row r="363" spans="1:112" ht="12.75">
      <c r="A363" s="13"/>
      <c r="B363" s="13"/>
      <c r="C363" s="13"/>
      <c r="D363" s="13"/>
      <c r="E363" s="13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</row>
    <row r="364" spans="1:112" ht="12.75">
      <c r="A364" s="13"/>
      <c r="B364" s="13"/>
      <c r="C364" s="13"/>
      <c r="D364" s="13"/>
      <c r="E364" s="13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</row>
    <row r="365" spans="1:112" ht="12.75">
      <c r="A365" s="13"/>
      <c r="B365" s="13"/>
      <c r="C365" s="13"/>
      <c r="D365" s="13"/>
      <c r="E365" s="13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</row>
    <row r="366" spans="1:112" ht="12.75">
      <c r="A366" s="13"/>
      <c r="B366" s="13"/>
      <c r="C366" s="13"/>
      <c r="D366" s="13"/>
      <c r="E366" s="13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</row>
    <row r="367" spans="1:112" ht="12.75">
      <c r="A367" s="13"/>
      <c r="B367" s="13"/>
      <c r="C367" s="13"/>
      <c r="D367" s="13"/>
      <c r="E367" s="13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</row>
    <row r="368" spans="1:112" ht="12.75">
      <c r="A368" s="13"/>
      <c r="B368" s="13"/>
      <c r="C368" s="13"/>
      <c r="D368" s="13"/>
      <c r="E368" s="13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</row>
    <row r="369" spans="1:112" ht="12.75">
      <c r="A369" s="13"/>
      <c r="B369" s="13"/>
      <c r="C369" s="13"/>
      <c r="D369" s="13"/>
      <c r="E369" s="13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</row>
    <row r="370" spans="1:112" ht="12.75">
      <c r="A370" s="13"/>
      <c r="B370" s="13"/>
      <c r="C370" s="13"/>
      <c r="D370" s="13"/>
      <c r="E370" s="13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</row>
    <row r="371" spans="1:112" ht="12.75">
      <c r="A371" s="13"/>
      <c r="B371" s="13"/>
      <c r="C371" s="13"/>
      <c r="D371" s="13"/>
      <c r="E371" s="13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</row>
    <row r="372" spans="1:112" ht="12.75">
      <c r="A372" s="13"/>
      <c r="B372" s="13"/>
      <c r="C372" s="13"/>
      <c r="D372" s="13"/>
      <c r="E372" s="13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</row>
    <row r="373" spans="1:112" ht="12.75">
      <c r="A373" s="13"/>
      <c r="B373" s="13"/>
      <c r="C373" s="13"/>
      <c r="D373" s="13"/>
      <c r="E373" s="13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</row>
    <row r="374" spans="1:112" ht="12.75">
      <c r="A374" s="13"/>
      <c r="B374" s="13"/>
      <c r="C374" s="13"/>
      <c r="D374" s="13"/>
      <c r="E374" s="13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</row>
    <row r="375" spans="1:112" ht="12.75">
      <c r="A375" s="13"/>
      <c r="B375" s="13"/>
      <c r="C375" s="13"/>
      <c r="D375" s="13"/>
      <c r="E375" s="13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</row>
    <row r="376" spans="1:112" ht="12.75">
      <c r="A376" s="13"/>
      <c r="B376" s="13"/>
      <c r="C376" s="13"/>
      <c r="D376" s="13"/>
      <c r="E376" s="13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</row>
    <row r="377" spans="1:112" ht="12.75">
      <c r="A377" s="13"/>
      <c r="B377" s="13"/>
      <c r="C377" s="13"/>
      <c r="D377" s="13"/>
      <c r="E377" s="13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</row>
    <row r="378" spans="1:112" ht="12.75">
      <c r="A378" s="13"/>
      <c r="B378" s="13"/>
      <c r="C378" s="13"/>
      <c r="D378" s="13"/>
      <c r="E378" s="13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</row>
    <row r="379" spans="1:112" ht="12.75">
      <c r="A379" s="13"/>
      <c r="B379" s="13"/>
      <c r="C379" s="13"/>
      <c r="D379" s="13"/>
      <c r="E379" s="13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</row>
    <row r="380" spans="1:112" ht="12.75">
      <c r="A380" s="13"/>
      <c r="B380" s="13"/>
      <c r="C380" s="13"/>
      <c r="D380" s="13"/>
      <c r="E380" s="13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</row>
    <row r="381" spans="1:112" ht="12.75">
      <c r="A381" s="13"/>
      <c r="B381" s="13"/>
      <c r="C381" s="13"/>
      <c r="D381" s="13"/>
      <c r="E381" s="13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</row>
    <row r="382" spans="1:112" ht="12.75">
      <c r="A382" s="13"/>
      <c r="B382" s="13"/>
      <c r="C382" s="13"/>
      <c r="D382" s="13"/>
      <c r="E382" s="13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</row>
    <row r="383" spans="1:112" ht="12.75">
      <c r="A383" s="13"/>
      <c r="B383" s="13"/>
      <c r="C383" s="13"/>
      <c r="D383" s="13"/>
      <c r="E383" s="13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</row>
    <row r="384" spans="1:112" ht="12.75">
      <c r="A384" s="13"/>
      <c r="B384" s="13"/>
      <c r="C384" s="13"/>
      <c r="D384" s="13"/>
      <c r="E384" s="13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</row>
    <row r="385" spans="1:112" ht="12.75">
      <c r="A385" s="13"/>
      <c r="B385" s="13"/>
      <c r="C385" s="13"/>
      <c r="D385" s="13"/>
      <c r="E385" s="13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</row>
    <row r="386" spans="1:112" ht="12.75">
      <c r="A386" s="13"/>
      <c r="B386" s="13"/>
      <c r="C386" s="13"/>
      <c r="D386" s="13"/>
      <c r="E386" s="13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</row>
    <row r="387" spans="1:112" ht="12.75">
      <c r="A387" s="13"/>
      <c r="B387" s="13"/>
      <c r="C387" s="13"/>
      <c r="D387" s="13"/>
      <c r="E387" s="13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</row>
    <row r="388" spans="1:112" ht="12.75">
      <c r="A388" s="13"/>
      <c r="B388" s="13"/>
      <c r="C388" s="13"/>
      <c r="D388" s="13"/>
      <c r="E388" s="13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</row>
    <row r="389" spans="1:112" ht="12.75">
      <c r="A389" s="13"/>
      <c r="B389" s="13"/>
      <c r="C389" s="13"/>
      <c r="D389" s="13"/>
      <c r="E389" s="13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</row>
    <row r="390" spans="1:112" ht="12.75">
      <c r="A390" s="13"/>
      <c r="B390" s="13"/>
      <c r="C390" s="13"/>
      <c r="D390" s="13"/>
      <c r="E390" s="13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</row>
    <row r="391" spans="1:112" ht="12.75">
      <c r="A391" s="13"/>
      <c r="B391" s="13"/>
      <c r="C391" s="13"/>
      <c r="D391" s="13"/>
      <c r="E391" s="13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</row>
    <row r="392" spans="1:112" ht="12.75">
      <c r="A392" s="13"/>
      <c r="B392" s="13"/>
      <c r="C392" s="13"/>
      <c r="D392" s="13"/>
      <c r="E392" s="13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</row>
    <row r="393" spans="1:112" ht="12.75">
      <c r="A393" s="13"/>
      <c r="B393" s="13"/>
      <c r="C393" s="13"/>
      <c r="D393" s="13"/>
      <c r="E393" s="13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</row>
    <row r="394" spans="1:112" ht="12.75">
      <c r="A394" s="13"/>
      <c r="B394" s="13"/>
      <c r="C394" s="13"/>
      <c r="D394" s="13"/>
      <c r="E394" s="13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</row>
    <row r="395" spans="1:112" ht="12.75">
      <c r="A395" s="13"/>
      <c r="B395" s="13"/>
      <c r="C395" s="13"/>
      <c r="D395" s="13"/>
      <c r="E395" s="13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</row>
    <row r="396" spans="1:112" ht="12.75">
      <c r="A396" s="13"/>
      <c r="B396" s="13"/>
      <c r="C396" s="13"/>
      <c r="D396" s="13"/>
      <c r="E396" s="13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</row>
    <row r="397" spans="1:112" ht="12.75">
      <c r="A397" s="13"/>
      <c r="B397" s="13"/>
      <c r="C397" s="13"/>
      <c r="D397" s="13"/>
      <c r="E397" s="13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</row>
    <row r="398" spans="1:112" ht="12.75">
      <c r="A398" s="13"/>
      <c r="B398" s="13"/>
      <c r="C398" s="13"/>
      <c r="D398" s="13"/>
      <c r="E398" s="13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</row>
    <row r="399" spans="1:112" ht="12.75">
      <c r="A399" s="13"/>
      <c r="B399" s="13"/>
      <c r="C399" s="13"/>
      <c r="D399" s="13"/>
      <c r="E399" s="13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</row>
    <row r="400" spans="1:112" ht="12.75">
      <c r="A400" s="13"/>
      <c r="B400" s="13"/>
      <c r="C400" s="13"/>
      <c r="D400" s="13"/>
      <c r="E400" s="13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</row>
    <row r="401" spans="1:112" ht="12.75">
      <c r="A401" s="13"/>
      <c r="B401" s="13"/>
      <c r="C401" s="13"/>
      <c r="D401" s="13"/>
      <c r="E401" s="13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</row>
    <row r="402" spans="1:112" ht="12.75">
      <c r="A402" s="13"/>
      <c r="B402" s="13"/>
      <c r="C402" s="13"/>
      <c r="D402" s="13"/>
      <c r="E402" s="13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</row>
    <row r="403" spans="1:112" ht="12.75">
      <c r="A403" s="13"/>
      <c r="B403" s="13"/>
      <c r="C403" s="13"/>
      <c r="D403" s="13"/>
      <c r="E403" s="13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</row>
    <row r="404" spans="1:112" ht="12.75">
      <c r="A404" s="13"/>
      <c r="B404" s="13"/>
      <c r="C404" s="13"/>
      <c r="D404" s="13"/>
      <c r="E404" s="13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</row>
    <row r="405" spans="1:112" ht="12.75">
      <c r="A405" s="13"/>
      <c r="B405" s="13"/>
      <c r="C405" s="13"/>
      <c r="D405" s="13"/>
      <c r="E405" s="13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</row>
    <row r="406" spans="1:112" ht="12.75">
      <c r="A406" s="13"/>
      <c r="B406" s="13"/>
      <c r="C406" s="13"/>
      <c r="D406" s="13"/>
      <c r="E406" s="13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</row>
    <row r="407" spans="1:112" ht="12.75">
      <c r="A407" s="13"/>
      <c r="B407" s="13"/>
      <c r="C407" s="13"/>
      <c r="D407" s="13"/>
      <c r="E407" s="13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</row>
    <row r="408" spans="1:112" ht="12.75">
      <c r="A408" s="13"/>
      <c r="B408" s="13"/>
      <c r="C408" s="13"/>
      <c r="D408" s="13"/>
      <c r="E408" s="13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</row>
    <row r="409" spans="1:112" ht="12.75">
      <c r="A409" s="13"/>
      <c r="B409" s="13"/>
      <c r="C409" s="13"/>
      <c r="D409" s="13"/>
      <c r="E409" s="13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</row>
    <row r="410" spans="1:112" ht="12.75">
      <c r="A410" s="13"/>
      <c r="B410" s="13"/>
      <c r="C410" s="13"/>
      <c r="D410" s="13"/>
      <c r="E410" s="13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</row>
    <row r="411" spans="1:112" ht="12.75">
      <c r="A411" s="13"/>
      <c r="B411" s="13"/>
      <c r="C411" s="13"/>
      <c r="D411" s="13"/>
      <c r="E411" s="13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</row>
    <row r="412" spans="1:112" ht="12.75">
      <c r="A412" s="13"/>
      <c r="B412" s="13"/>
      <c r="C412" s="13"/>
      <c r="D412" s="13"/>
      <c r="E412" s="13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</row>
    <row r="413" spans="1:112" ht="12.75">
      <c r="A413" s="13"/>
      <c r="B413" s="13"/>
      <c r="C413" s="13"/>
      <c r="D413" s="13"/>
      <c r="E413" s="13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</row>
    <row r="414" spans="1:112" ht="12.75">
      <c r="A414" s="13"/>
      <c r="B414" s="13"/>
      <c r="C414" s="13"/>
      <c r="D414" s="13"/>
      <c r="E414" s="13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</row>
    <row r="415" spans="1:112" ht="12.75">
      <c r="A415" s="13"/>
      <c r="B415" s="13"/>
      <c r="C415" s="13"/>
      <c r="D415" s="13"/>
      <c r="E415" s="13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</row>
    <row r="416" spans="1:112" ht="12.75">
      <c r="A416" s="13"/>
      <c r="B416" s="13"/>
      <c r="C416" s="13"/>
      <c r="D416" s="13"/>
      <c r="E416" s="13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</row>
    <row r="417" spans="1:112" ht="12.75">
      <c r="A417" s="13"/>
      <c r="B417" s="13"/>
      <c r="C417" s="13"/>
      <c r="D417" s="13"/>
      <c r="E417" s="13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</row>
    <row r="418" spans="1:112" ht="12.75">
      <c r="A418" s="13"/>
      <c r="B418" s="13"/>
      <c r="C418" s="13"/>
      <c r="D418" s="13"/>
      <c r="E418" s="13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</row>
    <row r="419" spans="1:112" ht="12.75">
      <c r="A419" s="13"/>
      <c r="B419" s="13"/>
      <c r="C419" s="13"/>
      <c r="D419" s="13"/>
      <c r="E419" s="13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</row>
    <row r="420" spans="1:112" ht="12.75">
      <c r="A420" s="13"/>
      <c r="B420" s="13"/>
      <c r="C420" s="13"/>
      <c r="D420" s="13"/>
      <c r="E420" s="13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</row>
    <row r="421" spans="1:112" ht="12.75">
      <c r="A421" s="13"/>
      <c r="B421" s="13"/>
      <c r="C421" s="13"/>
      <c r="D421" s="13"/>
      <c r="E421" s="13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</row>
    <row r="422" spans="1:112" ht="12.75">
      <c r="A422" s="13"/>
      <c r="B422" s="13"/>
      <c r="C422" s="13"/>
      <c r="D422" s="13"/>
      <c r="E422" s="13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</row>
    <row r="423" spans="1:112" ht="12.75">
      <c r="A423" s="13"/>
      <c r="B423" s="13"/>
      <c r="C423" s="13"/>
      <c r="D423" s="13"/>
      <c r="E423" s="13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</row>
    <row r="424" spans="1:112" ht="12.75">
      <c r="A424" s="13"/>
      <c r="B424" s="13"/>
      <c r="C424" s="13"/>
      <c r="D424" s="13"/>
      <c r="E424" s="13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</row>
    <row r="425" spans="1:112" ht="12.75">
      <c r="A425" s="13"/>
      <c r="B425" s="13"/>
      <c r="C425" s="13"/>
      <c r="D425" s="13"/>
      <c r="E425" s="13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</row>
    <row r="426" spans="1:112" ht="12.75">
      <c r="A426" s="13"/>
      <c r="B426" s="13"/>
      <c r="C426" s="13"/>
      <c r="D426" s="13"/>
      <c r="E426" s="13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</row>
    <row r="427" spans="1:112" ht="12.75">
      <c r="A427" s="13"/>
      <c r="B427" s="13"/>
      <c r="C427" s="13"/>
      <c r="D427" s="13"/>
      <c r="E427" s="13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</row>
    <row r="428" spans="1:112" ht="12.75">
      <c r="A428" s="13"/>
      <c r="B428" s="13"/>
      <c r="C428" s="13"/>
      <c r="D428" s="13"/>
      <c r="E428" s="13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</row>
    <row r="429" spans="1:112" ht="12.75">
      <c r="A429" s="13"/>
      <c r="B429" s="13"/>
      <c r="C429" s="13"/>
      <c r="D429" s="13"/>
      <c r="E429" s="13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</row>
    <row r="430" spans="1:112" ht="12.75">
      <c r="A430" s="13"/>
      <c r="B430" s="13"/>
      <c r="C430" s="13"/>
      <c r="D430" s="13"/>
      <c r="E430" s="13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</row>
    <row r="431" spans="1:112" ht="12.75">
      <c r="A431" s="13"/>
      <c r="B431" s="13"/>
      <c r="C431" s="13"/>
      <c r="D431" s="13"/>
      <c r="E431" s="13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</row>
    <row r="432" spans="1:112" ht="12.75">
      <c r="A432" s="13"/>
      <c r="B432" s="13"/>
      <c r="C432" s="13"/>
      <c r="D432" s="13"/>
      <c r="E432" s="13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</row>
    <row r="433" spans="1:112" ht="12.75">
      <c r="A433" s="13"/>
      <c r="B433" s="13"/>
      <c r="C433" s="13"/>
      <c r="D433" s="13"/>
      <c r="E433" s="13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</row>
    <row r="434" spans="1:112" ht="12.75">
      <c r="A434" s="13"/>
      <c r="B434" s="13"/>
      <c r="C434" s="13"/>
      <c r="D434" s="13"/>
      <c r="E434" s="13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</row>
    <row r="435" spans="1:112" ht="12.75">
      <c r="A435" s="13"/>
      <c r="B435" s="13"/>
      <c r="C435" s="13"/>
      <c r="D435" s="13"/>
      <c r="E435" s="13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</row>
    <row r="436" spans="1:112" ht="12.75">
      <c r="A436" s="13"/>
      <c r="B436" s="13"/>
      <c r="C436" s="13"/>
      <c r="D436" s="13"/>
      <c r="E436" s="13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</row>
    <row r="437" spans="1:112" ht="12.75">
      <c r="A437" s="13"/>
      <c r="B437" s="13"/>
      <c r="C437" s="13"/>
      <c r="D437" s="13"/>
      <c r="E437" s="13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</row>
    <row r="438" spans="1:112" ht="12.75">
      <c r="A438" s="13"/>
      <c r="B438" s="13"/>
      <c r="C438" s="13"/>
      <c r="D438" s="13"/>
      <c r="E438" s="13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</row>
    <row r="439" spans="1:112" ht="12.75">
      <c r="A439" s="13"/>
      <c r="B439" s="13"/>
      <c r="C439" s="13"/>
      <c r="D439" s="13"/>
      <c r="E439" s="13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</row>
    <row r="440" spans="1:112" ht="12.75">
      <c r="A440" s="13"/>
      <c r="B440" s="13"/>
      <c r="C440" s="13"/>
      <c r="D440" s="13"/>
      <c r="E440" s="13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</row>
    <row r="441" spans="1:112" ht="12.75">
      <c r="A441" s="13"/>
      <c r="B441" s="13"/>
      <c r="C441" s="13"/>
      <c r="D441" s="13"/>
      <c r="E441" s="13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</row>
    <row r="442" spans="1:112" ht="12.75">
      <c r="A442" s="13"/>
      <c r="B442" s="13"/>
      <c r="C442" s="13"/>
      <c r="D442" s="13"/>
      <c r="E442" s="13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</row>
    <row r="443" spans="1:112" ht="12.75">
      <c r="A443" s="13"/>
      <c r="B443" s="13"/>
      <c r="C443" s="13"/>
      <c r="D443" s="13"/>
      <c r="E443" s="13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</row>
    <row r="444" spans="1:112" ht="12.75">
      <c r="A444" s="13"/>
      <c r="B444" s="13"/>
      <c r="C444" s="13"/>
      <c r="D444" s="13"/>
      <c r="E444" s="13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</row>
    <row r="445" spans="1:112" ht="12.75">
      <c r="A445" s="13"/>
      <c r="B445" s="13"/>
      <c r="C445" s="13"/>
      <c r="D445" s="13"/>
      <c r="E445" s="13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</row>
    <row r="446" spans="1:112" ht="12.75">
      <c r="A446" s="13"/>
      <c r="B446" s="13"/>
      <c r="C446" s="13"/>
      <c r="D446" s="13"/>
      <c r="E446" s="13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</row>
    <row r="447" spans="1:112" ht="12.75">
      <c r="A447" s="13"/>
      <c r="B447" s="13"/>
      <c r="C447" s="13"/>
      <c r="D447" s="13"/>
      <c r="E447" s="13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</row>
    <row r="448" spans="1:112" ht="12.75">
      <c r="A448" s="13"/>
      <c r="B448" s="13"/>
      <c r="C448" s="13"/>
      <c r="D448" s="13"/>
      <c r="E448" s="13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</row>
    <row r="449" spans="1:112" ht="12.75">
      <c r="A449" s="13"/>
      <c r="B449" s="13"/>
      <c r="C449" s="13"/>
      <c r="D449" s="13"/>
      <c r="E449" s="13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</row>
    <row r="450" spans="1:112" ht="12.75">
      <c r="A450" s="13"/>
      <c r="B450" s="13"/>
      <c r="C450" s="13"/>
      <c r="D450" s="13"/>
      <c r="E450" s="13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</row>
    <row r="451" spans="1:112" ht="12.75">
      <c r="A451" s="13"/>
      <c r="B451" s="13"/>
      <c r="C451" s="13"/>
      <c r="D451" s="13"/>
      <c r="E451" s="13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</row>
    <row r="452" spans="1:112" ht="12.75">
      <c r="A452" s="13"/>
      <c r="B452" s="13"/>
      <c r="C452" s="13"/>
      <c r="D452" s="13"/>
      <c r="E452" s="13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</row>
    <row r="453" spans="1:112" ht="12.75">
      <c r="A453" s="13"/>
      <c r="B453" s="13"/>
      <c r="C453" s="13"/>
      <c r="D453" s="13"/>
      <c r="E453" s="13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</row>
    <row r="454" spans="1:112" ht="12.75">
      <c r="A454" s="13"/>
      <c r="B454" s="13"/>
      <c r="C454" s="13"/>
      <c r="D454" s="13"/>
      <c r="E454" s="13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</row>
    <row r="455" spans="1:112" ht="12.75">
      <c r="A455" s="13"/>
      <c r="B455" s="13"/>
      <c r="C455" s="13"/>
      <c r="D455" s="13"/>
      <c r="E455" s="13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</row>
    <row r="456" spans="1:112" ht="12.75">
      <c r="A456" s="13"/>
      <c r="B456" s="13"/>
      <c r="C456" s="13"/>
      <c r="D456" s="13"/>
      <c r="E456" s="13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</row>
    <row r="457" spans="1:112" ht="12.75">
      <c r="A457" s="13"/>
      <c r="B457" s="13"/>
      <c r="C457" s="13"/>
      <c r="D457" s="13"/>
      <c r="E457" s="13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</row>
    <row r="458" spans="1:112" ht="12.75">
      <c r="A458" s="13"/>
      <c r="B458" s="13"/>
      <c r="C458" s="13"/>
      <c r="D458" s="13"/>
      <c r="E458" s="13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</row>
    <row r="459" spans="1:112" ht="12.75">
      <c r="A459" s="13"/>
      <c r="B459" s="13"/>
      <c r="C459" s="13"/>
      <c r="D459" s="13"/>
      <c r="E459" s="13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</row>
    <row r="460" spans="1:112" ht="12.75">
      <c r="A460" s="13"/>
      <c r="B460" s="13"/>
      <c r="C460" s="13"/>
      <c r="D460" s="13"/>
      <c r="E460" s="13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</row>
    <row r="461" spans="1:112" ht="12.75">
      <c r="A461" s="13"/>
      <c r="B461" s="13"/>
      <c r="C461" s="13"/>
      <c r="D461" s="13"/>
      <c r="E461" s="13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</row>
    <row r="462" spans="1:112" ht="12.75">
      <c r="A462" s="13"/>
      <c r="B462" s="13"/>
      <c r="C462" s="13"/>
      <c r="D462" s="13"/>
      <c r="E462" s="13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</row>
    <row r="463" spans="1:112" ht="12.75">
      <c r="A463" s="13"/>
      <c r="B463" s="13"/>
      <c r="C463" s="13"/>
      <c r="D463" s="13"/>
      <c r="E463" s="13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</row>
    <row r="464" spans="1:112" ht="12.75">
      <c r="A464" s="13"/>
      <c r="B464" s="13"/>
      <c r="C464" s="13"/>
      <c r="D464" s="13"/>
      <c r="E464" s="13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</row>
    <row r="465" spans="1:112" ht="12.75">
      <c r="A465" s="13"/>
      <c r="B465" s="13"/>
      <c r="C465" s="13"/>
      <c r="D465" s="13"/>
      <c r="E465" s="13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</row>
    <row r="466" spans="1:112" ht="12.75">
      <c r="A466" s="13"/>
      <c r="B466" s="13"/>
      <c r="C466" s="13"/>
      <c r="D466" s="13"/>
      <c r="E466" s="13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</row>
    <row r="467" spans="1:112" ht="12.75">
      <c r="A467" s="13"/>
      <c r="B467" s="13"/>
      <c r="C467" s="13"/>
      <c r="D467" s="13"/>
      <c r="E467" s="13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</row>
    <row r="468" spans="1:112" ht="12.75">
      <c r="A468" s="13"/>
      <c r="B468" s="13"/>
      <c r="C468" s="13"/>
      <c r="D468" s="13"/>
      <c r="E468" s="13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</row>
    <row r="469" spans="1:112" ht="12.75">
      <c r="A469" s="13"/>
      <c r="B469" s="13"/>
      <c r="C469" s="13"/>
      <c r="D469" s="13"/>
      <c r="E469" s="13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</row>
    <row r="470" spans="1:112" ht="12.75">
      <c r="A470" s="13"/>
      <c r="B470" s="13"/>
      <c r="C470" s="13"/>
      <c r="D470" s="13"/>
      <c r="E470" s="13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</row>
    <row r="471" spans="1:112" ht="12.75">
      <c r="A471" s="13"/>
      <c r="B471" s="13"/>
      <c r="C471" s="13"/>
      <c r="D471" s="13"/>
      <c r="E471" s="13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</row>
    <row r="472" spans="1:112" ht="12.75">
      <c r="A472" s="13"/>
      <c r="B472" s="13"/>
      <c r="C472" s="13"/>
      <c r="D472" s="13"/>
      <c r="E472" s="13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</row>
    <row r="473" spans="1:112" ht="12.75">
      <c r="A473" s="13"/>
      <c r="B473" s="13"/>
      <c r="C473" s="13"/>
      <c r="D473" s="13"/>
      <c r="E473" s="13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</row>
    <row r="474" spans="1:112" ht="12.75">
      <c r="A474" s="13"/>
      <c r="B474" s="13"/>
      <c r="C474" s="13"/>
      <c r="D474" s="13"/>
      <c r="E474" s="13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</row>
    <row r="475" spans="1:112" ht="12.75">
      <c r="A475" s="13"/>
      <c r="B475" s="13"/>
      <c r="C475" s="13"/>
      <c r="D475" s="13"/>
      <c r="E475" s="13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</row>
    <row r="476" spans="1:112" ht="12.75">
      <c r="A476" s="13"/>
      <c r="B476" s="13"/>
      <c r="C476" s="13"/>
      <c r="D476" s="13"/>
      <c r="E476" s="13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</row>
    <row r="477" spans="1:112" ht="12.75">
      <c r="A477" s="13"/>
      <c r="B477" s="13"/>
      <c r="C477" s="13"/>
      <c r="D477" s="13"/>
      <c r="E477" s="13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</row>
    <row r="478" spans="1:112" ht="12.75">
      <c r="A478" s="13"/>
      <c r="B478" s="13"/>
      <c r="C478" s="13"/>
      <c r="D478" s="13"/>
      <c r="E478" s="13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</row>
    <row r="479" spans="1:112" ht="12.75">
      <c r="A479" s="13"/>
      <c r="B479" s="13"/>
      <c r="C479" s="13"/>
      <c r="D479" s="13"/>
      <c r="E479" s="13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</row>
    <row r="480" spans="1:112" ht="12.75">
      <c r="A480" s="13"/>
      <c r="B480" s="13"/>
      <c r="C480" s="13"/>
      <c r="D480" s="13"/>
      <c r="E480" s="13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</row>
    <row r="481" spans="1:112" ht="12.75">
      <c r="A481" s="13"/>
      <c r="B481" s="13"/>
      <c r="C481" s="13"/>
      <c r="D481" s="13"/>
      <c r="E481" s="13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</row>
    <row r="482" spans="1:112" ht="12.75">
      <c r="A482" s="13"/>
      <c r="B482" s="13"/>
      <c r="C482" s="13"/>
      <c r="D482" s="13"/>
      <c r="E482" s="13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</row>
    <row r="483" spans="1:112" ht="12.75">
      <c r="A483" s="13"/>
      <c r="B483" s="13"/>
      <c r="C483" s="13"/>
      <c r="D483" s="13"/>
      <c r="E483" s="13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</row>
    <row r="484" spans="1:112" ht="12.75">
      <c r="A484" s="13"/>
      <c r="B484" s="13"/>
      <c r="C484" s="13"/>
      <c r="D484" s="13"/>
      <c r="E484" s="13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</row>
    <row r="485" spans="1:112" ht="12.75">
      <c r="A485" s="13"/>
      <c r="B485" s="13"/>
      <c r="C485" s="13"/>
      <c r="D485" s="13"/>
      <c r="E485" s="13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</row>
    <row r="486" spans="1:112" ht="12.75">
      <c r="A486" s="13"/>
      <c r="B486" s="13"/>
      <c r="C486" s="13"/>
      <c r="D486" s="13"/>
      <c r="E486" s="13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</row>
    <row r="487" spans="1:112" ht="12.75">
      <c r="A487" s="13"/>
      <c r="B487" s="13"/>
      <c r="C487" s="13"/>
      <c r="D487" s="13"/>
      <c r="E487" s="13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</row>
    <row r="488" spans="1:112" ht="12.75">
      <c r="A488" s="13"/>
      <c r="B488" s="13"/>
      <c r="C488" s="13"/>
      <c r="D488" s="13"/>
      <c r="E488" s="13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</row>
    <row r="489" spans="1:112" ht="12.75">
      <c r="A489" s="13"/>
      <c r="B489" s="13"/>
      <c r="C489" s="13"/>
      <c r="D489" s="13"/>
      <c r="E489" s="13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</row>
    <row r="490" spans="1:112" ht="12.75">
      <c r="A490" s="13"/>
      <c r="B490" s="13"/>
      <c r="C490" s="13"/>
      <c r="D490" s="13"/>
      <c r="E490" s="13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</row>
    <row r="491" spans="1:112" ht="12.75">
      <c r="A491" s="13"/>
      <c r="B491" s="13"/>
      <c r="C491" s="13"/>
      <c r="D491" s="13"/>
      <c r="E491" s="13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</row>
    <row r="492" spans="1:112" ht="12.75">
      <c r="A492" s="13"/>
      <c r="B492" s="13"/>
      <c r="C492" s="13"/>
      <c r="D492" s="13"/>
      <c r="E492" s="13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</row>
    <row r="493" spans="1:112" ht="12.75">
      <c r="A493" s="13"/>
      <c r="B493" s="13"/>
      <c r="C493" s="13"/>
      <c r="D493" s="13"/>
      <c r="E493" s="13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</row>
    <row r="494" spans="1:112" ht="12.75">
      <c r="A494" s="13"/>
      <c r="B494" s="13"/>
      <c r="C494" s="13"/>
      <c r="D494" s="13"/>
      <c r="E494" s="13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</row>
    <row r="495" spans="1:112" ht="12.75">
      <c r="A495" s="13"/>
      <c r="B495" s="13"/>
      <c r="C495" s="13"/>
      <c r="D495" s="13"/>
      <c r="E495" s="13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</row>
    <row r="496" spans="1:112" ht="12.75">
      <c r="A496" s="13"/>
      <c r="B496" s="13"/>
      <c r="C496" s="13"/>
      <c r="D496" s="13"/>
      <c r="E496" s="13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</row>
    <row r="497" spans="1:112" ht="12.75">
      <c r="A497" s="13"/>
      <c r="B497" s="13"/>
      <c r="C497" s="13"/>
      <c r="D497" s="13"/>
      <c r="E497" s="13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</row>
    <row r="498" spans="1:112" ht="12.75">
      <c r="A498" s="13"/>
      <c r="B498" s="13"/>
      <c r="C498" s="13"/>
      <c r="D498" s="13"/>
      <c r="E498" s="13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</row>
    <row r="499" spans="1:112" ht="12.75">
      <c r="A499" s="13"/>
      <c r="B499" s="13"/>
      <c r="C499" s="13"/>
      <c r="D499" s="13"/>
      <c r="E499" s="13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</row>
    <row r="500" spans="1:112" ht="12.75">
      <c r="A500" s="13"/>
      <c r="B500" s="13"/>
      <c r="C500" s="13"/>
      <c r="D500" s="13"/>
      <c r="E500" s="13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</row>
    <row r="501" spans="1:112" ht="12.75">
      <c r="A501" s="13"/>
      <c r="B501" s="13"/>
      <c r="C501" s="13"/>
      <c r="D501" s="13"/>
      <c r="E501" s="13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</row>
    <row r="502" spans="1:112" ht="12.75">
      <c r="A502" s="13"/>
      <c r="B502" s="13"/>
      <c r="C502" s="13"/>
      <c r="D502" s="13"/>
      <c r="E502" s="13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</row>
    <row r="503" spans="1:112" ht="12.75">
      <c r="A503" s="13"/>
      <c r="B503" s="13"/>
      <c r="C503" s="13"/>
      <c r="D503" s="13"/>
      <c r="E503" s="13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</row>
    <row r="504" spans="1:112" ht="12.75">
      <c r="A504" s="13"/>
      <c r="B504" s="13"/>
      <c r="C504" s="13"/>
      <c r="D504" s="13"/>
      <c r="E504" s="13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</row>
    <row r="505" spans="1:112" ht="12.75">
      <c r="A505" s="13"/>
      <c r="B505" s="13"/>
      <c r="C505" s="13"/>
      <c r="D505" s="13"/>
      <c r="E505" s="13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</row>
    <row r="506" spans="1:112" ht="12.75">
      <c r="A506" s="13"/>
      <c r="B506" s="13"/>
      <c r="C506" s="13"/>
      <c r="D506" s="13"/>
      <c r="E506" s="13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</row>
    <row r="507" spans="1:112" ht="12.75">
      <c r="A507" s="13"/>
      <c r="B507" s="13"/>
      <c r="C507" s="13"/>
      <c r="D507" s="13"/>
      <c r="E507" s="13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</row>
    <row r="508" spans="1:112" ht="12.75">
      <c r="A508" s="13"/>
      <c r="B508" s="13"/>
      <c r="C508" s="13"/>
      <c r="D508" s="13"/>
      <c r="E508" s="13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</row>
    <row r="509" spans="1:112" ht="12.75">
      <c r="A509" s="13"/>
      <c r="B509" s="13"/>
      <c r="C509" s="13"/>
      <c r="D509" s="13"/>
      <c r="E509" s="13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</row>
    <row r="510" spans="1:112" ht="12.75">
      <c r="A510" s="13"/>
      <c r="B510" s="13"/>
      <c r="C510" s="13"/>
      <c r="D510" s="13"/>
      <c r="E510" s="13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</row>
    <row r="511" spans="1:112" ht="12.75">
      <c r="A511" s="13"/>
      <c r="B511" s="13"/>
      <c r="C511" s="13"/>
      <c r="D511" s="13"/>
      <c r="E511" s="13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</row>
    <row r="512" spans="1:112" ht="12.75">
      <c r="A512" s="13"/>
      <c r="B512" s="13"/>
      <c r="C512" s="13"/>
      <c r="D512" s="13"/>
      <c r="E512" s="13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</row>
    <row r="513" spans="1:112" ht="12.75">
      <c r="A513" s="13"/>
      <c r="B513" s="13"/>
      <c r="C513" s="13"/>
      <c r="D513" s="13"/>
      <c r="E513" s="13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</row>
    <row r="514" spans="1:112" ht="12.75">
      <c r="A514" s="13"/>
      <c r="B514" s="13"/>
      <c r="C514" s="13"/>
      <c r="D514" s="13"/>
      <c r="E514" s="13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</row>
    <row r="515" spans="1:112" ht="12.75">
      <c r="A515" s="13"/>
      <c r="B515" s="13"/>
      <c r="C515" s="13"/>
      <c r="D515" s="13"/>
      <c r="E515" s="13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</row>
    <row r="516" spans="1:112" ht="12.75">
      <c r="A516" s="13"/>
      <c r="B516" s="13"/>
      <c r="C516" s="13"/>
      <c r="D516" s="13"/>
      <c r="E516" s="13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</row>
    <row r="517" spans="1:112" ht="12.75">
      <c r="A517" s="13"/>
      <c r="B517" s="13"/>
      <c r="C517" s="13"/>
      <c r="D517" s="13"/>
      <c r="E517" s="13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</row>
    <row r="518" spans="1:112" ht="12.75">
      <c r="A518" s="13"/>
      <c r="B518" s="13"/>
      <c r="C518" s="13"/>
      <c r="D518" s="13"/>
      <c r="E518" s="13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</row>
    <row r="519" spans="1:112" ht="12.75">
      <c r="A519" s="13"/>
      <c r="B519" s="13"/>
      <c r="C519" s="13"/>
      <c r="D519" s="13"/>
      <c r="E519" s="13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</row>
    <row r="520" spans="1:112" ht="12.75">
      <c r="A520" s="13"/>
      <c r="B520" s="13"/>
      <c r="C520" s="13"/>
      <c r="D520" s="13"/>
      <c r="E520" s="13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</row>
    <row r="521" spans="1:112" ht="12.75">
      <c r="A521" s="13"/>
      <c r="B521" s="13"/>
      <c r="C521" s="13"/>
      <c r="D521" s="13"/>
      <c r="E521" s="13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</row>
    <row r="522" spans="1:112" ht="12.75">
      <c r="A522" s="13"/>
      <c r="B522" s="13"/>
      <c r="C522" s="13"/>
      <c r="D522" s="13"/>
      <c r="E522" s="13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</row>
    <row r="523" spans="1:112" ht="12.75">
      <c r="A523" s="13"/>
      <c r="B523" s="13"/>
      <c r="C523" s="13"/>
      <c r="D523" s="13"/>
      <c r="E523" s="13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</row>
    <row r="524" spans="1:112" ht="12.75">
      <c r="A524" s="13"/>
      <c r="B524" s="13"/>
      <c r="C524" s="13"/>
      <c r="D524" s="13"/>
      <c r="E524" s="13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</row>
    <row r="525" spans="1:112" ht="12.75">
      <c r="A525" s="13"/>
      <c r="B525" s="13"/>
      <c r="C525" s="13"/>
      <c r="D525" s="13"/>
      <c r="E525" s="13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</row>
    <row r="526" spans="1:112" ht="12.75">
      <c r="A526" s="13"/>
      <c r="B526" s="13"/>
      <c r="C526" s="13"/>
      <c r="D526" s="13"/>
      <c r="E526" s="13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</row>
    <row r="527" spans="1:112" ht="12.75">
      <c r="A527" s="13"/>
      <c r="B527" s="13"/>
      <c r="C527" s="13"/>
      <c r="D527" s="13"/>
      <c r="E527" s="13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</row>
    <row r="528" spans="1:112" ht="12.75">
      <c r="A528" s="13"/>
      <c r="B528" s="13"/>
      <c r="C528" s="13"/>
      <c r="D528" s="13"/>
      <c r="E528" s="13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</row>
    <row r="529" spans="1:112" ht="12.75">
      <c r="A529" s="13"/>
      <c r="B529" s="13"/>
      <c r="C529" s="13"/>
      <c r="D529" s="13"/>
      <c r="E529" s="13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</row>
    <row r="530" spans="1:112" ht="12.75">
      <c r="A530" s="13"/>
      <c r="B530" s="13"/>
      <c r="C530" s="13"/>
      <c r="D530" s="13"/>
      <c r="E530" s="13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</row>
    <row r="531" spans="1:112" ht="12.75">
      <c r="A531" s="13"/>
      <c r="B531" s="13"/>
      <c r="C531" s="13"/>
      <c r="D531" s="13"/>
      <c r="E531" s="13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</row>
    <row r="532" spans="1:112" ht="12.75">
      <c r="A532" s="13"/>
      <c r="B532" s="13"/>
      <c r="C532" s="13"/>
      <c r="D532" s="13"/>
      <c r="E532" s="13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</row>
    <row r="533" spans="1:112" ht="12.75">
      <c r="A533" s="13"/>
      <c r="B533" s="13"/>
      <c r="C533" s="13"/>
      <c r="D533" s="13"/>
      <c r="E533" s="13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</row>
    <row r="534" spans="1:112" ht="12.75">
      <c r="A534" s="13"/>
      <c r="B534" s="13"/>
      <c r="C534" s="13"/>
      <c r="D534" s="13"/>
      <c r="E534" s="13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</row>
    <row r="535" spans="1:112" ht="12.75">
      <c r="A535" s="13"/>
      <c r="B535" s="13"/>
      <c r="C535" s="13"/>
      <c r="D535" s="13"/>
      <c r="E535" s="13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</row>
    <row r="536" spans="1:112" ht="12.75">
      <c r="A536" s="13"/>
      <c r="B536" s="13"/>
      <c r="C536" s="13"/>
      <c r="D536" s="13"/>
      <c r="E536" s="13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</row>
    <row r="537" spans="1:112" ht="12.75">
      <c r="A537" s="13"/>
      <c r="B537" s="13"/>
      <c r="C537" s="13"/>
      <c r="D537" s="13"/>
      <c r="E537" s="13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</row>
    <row r="538" spans="1:112" ht="12.75">
      <c r="A538" s="13"/>
      <c r="B538" s="13"/>
      <c r="C538" s="13"/>
      <c r="D538" s="13"/>
      <c r="E538" s="13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</row>
    <row r="539" spans="1:112" ht="12.75">
      <c r="A539" s="13"/>
      <c r="B539" s="13"/>
      <c r="C539" s="13"/>
      <c r="D539" s="13"/>
      <c r="E539" s="13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</row>
    <row r="540" spans="1:112" ht="12.75">
      <c r="A540" s="13"/>
      <c r="B540" s="13"/>
      <c r="C540" s="13"/>
      <c r="D540" s="13"/>
      <c r="E540" s="13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</row>
    <row r="541" spans="1:112" ht="12.75">
      <c r="A541" s="13"/>
      <c r="B541" s="13"/>
      <c r="C541" s="13"/>
      <c r="D541" s="13"/>
      <c r="E541" s="13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</row>
    <row r="542" spans="1:112" ht="12.75">
      <c r="A542" s="13"/>
      <c r="B542" s="13"/>
      <c r="C542" s="13"/>
      <c r="D542" s="13"/>
      <c r="E542" s="13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</row>
    <row r="543" spans="1:112" ht="12.75">
      <c r="A543" s="13"/>
      <c r="B543" s="13"/>
      <c r="C543" s="13"/>
      <c r="D543" s="13"/>
      <c r="E543" s="13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</row>
    <row r="544" spans="1:112" ht="12.75">
      <c r="A544" s="13"/>
      <c r="B544" s="13"/>
      <c r="C544" s="13"/>
      <c r="D544" s="13"/>
      <c r="E544" s="13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</row>
    <row r="545" spans="1:112" ht="12.75">
      <c r="A545" s="13"/>
      <c r="B545" s="13"/>
      <c r="C545" s="13"/>
      <c r="D545" s="13"/>
      <c r="E545" s="13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</row>
    <row r="546" spans="1:112" ht="12.75">
      <c r="A546" s="13"/>
      <c r="B546" s="13"/>
      <c r="C546" s="13"/>
      <c r="D546" s="13"/>
      <c r="E546" s="13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</row>
    <row r="547" spans="1:112" ht="12.75">
      <c r="A547" s="13"/>
      <c r="B547" s="13"/>
      <c r="C547" s="13"/>
      <c r="D547" s="13"/>
      <c r="E547" s="13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</row>
    <row r="548" spans="1:112" ht="12.75">
      <c r="A548" s="13"/>
      <c r="B548" s="13"/>
      <c r="C548" s="13"/>
      <c r="D548" s="13"/>
      <c r="E548" s="13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</row>
    <row r="549" spans="1:112" ht="12.75">
      <c r="A549" s="13"/>
      <c r="B549" s="13"/>
      <c r="C549" s="13"/>
      <c r="D549" s="13"/>
      <c r="E549" s="13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</row>
    <row r="550" spans="1:112" ht="12.75">
      <c r="A550" s="13"/>
      <c r="B550" s="13"/>
      <c r="C550" s="13"/>
      <c r="D550" s="13"/>
      <c r="E550" s="13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</row>
    <row r="551" spans="1:112" ht="12.75">
      <c r="A551" s="13"/>
      <c r="B551" s="13"/>
      <c r="C551" s="13"/>
      <c r="D551" s="13"/>
      <c r="E551" s="13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</row>
    <row r="552" spans="1:112" ht="12.75">
      <c r="A552" s="13"/>
      <c r="B552" s="13"/>
      <c r="C552" s="13"/>
      <c r="D552" s="13"/>
      <c r="E552" s="13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</row>
    <row r="553" spans="1:112" ht="12.75">
      <c r="A553" s="13"/>
      <c r="B553" s="13"/>
      <c r="C553" s="13"/>
      <c r="D553" s="13"/>
      <c r="E553" s="13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</row>
    <row r="554" spans="1:112" ht="12.75">
      <c r="A554" s="13"/>
      <c r="B554" s="13"/>
      <c r="C554" s="13"/>
      <c r="D554" s="13"/>
      <c r="E554" s="13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</row>
    <row r="555" spans="1:112" ht="12.75">
      <c r="A555" s="13"/>
      <c r="B555" s="13"/>
      <c r="C555" s="13"/>
      <c r="D555" s="13"/>
      <c r="E555" s="13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</row>
    <row r="556" spans="1:112" ht="12.75">
      <c r="A556" s="13"/>
      <c r="B556" s="13"/>
      <c r="C556" s="13"/>
      <c r="D556" s="13"/>
      <c r="E556" s="13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</row>
    <row r="557" spans="1:112" ht="12.75">
      <c r="A557" s="13"/>
      <c r="B557" s="13"/>
      <c r="C557" s="13"/>
      <c r="D557" s="13"/>
      <c r="E557" s="13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</row>
    <row r="558" spans="1:112" ht="12.75">
      <c r="A558" s="13"/>
      <c r="B558" s="13"/>
      <c r="C558" s="13"/>
      <c r="D558" s="13"/>
      <c r="E558" s="13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</row>
    <row r="559" spans="1:112" ht="12.75">
      <c r="A559" s="13"/>
      <c r="B559" s="13"/>
      <c r="C559" s="13"/>
      <c r="D559" s="13"/>
      <c r="E559" s="13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</row>
    <row r="560" spans="1:112" ht="12.75">
      <c r="A560" s="13"/>
      <c r="B560" s="13"/>
      <c r="C560" s="13"/>
      <c r="D560" s="13"/>
      <c r="E560" s="13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</row>
    <row r="561" spans="1:112" ht="12.75">
      <c r="A561" s="13"/>
      <c r="B561" s="13"/>
      <c r="C561" s="13"/>
      <c r="D561" s="13"/>
      <c r="E561" s="13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</row>
    <row r="562" spans="1:112" ht="12.75">
      <c r="A562" s="13"/>
      <c r="B562" s="13"/>
      <c r="C562" s="13"/>
      <c r="D562" s="13"/>
      <c r="E562" s="13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</row>
    <row r="563" spans="1:112" ht="12.75">
      <c r="A563" s="13"/>
      <c r="B563" s="13"/>
      <c r="C563" s="13"/>
      <c r="D563" s="13"/>
      <c r="E563" s="13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</row>
    <row r="564" spans="1:112" ht="12.75">
      <c r="A564" s="13"/>
      <c r="B564" s="13"/>
      <c r="C564" s="13"/>
      <c r="D564" s="13"/>
      <c r="E564" s="13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</row>
    <row r="565" spans="1:112" ht="12.75">
      <c r="A565" s="13"/>
      <c r="B565" s="13"/>
      <c r="C565" s="13"/>
      <c r="D565" s="13"/>
      <c r="E565" s="13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</row>
    <row r="566" spans="1:112" ht="12.75">
      <c r="A566" s="13"/>
      <c r="B566" s="13"/>
      <c r="C566" s="13"/>
      <c r="D566" s="13"/>
      <c r="E566" s="13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</row>
    <row r="567" spans="1:112" ht="12.75">
      <c r="A567" s="13"/>
      <c r="B567" s="13"/>
      <c r="C567" s="13"/>
      <c r="D567" s="13"/>
      <c r="E567" s="13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</row>
    <row r="568" spans="1:112" ht="12.75">
      <c r="A568" s="13"/>
      <c r="B568" s="13"/>
      <c r="C568" s="13"/>
      <c r="D568" s="13"/>
      <c r="E568" s="13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</row>
    <row r="569" spans="1:112" ht="12.75">
      <c r="A569" s="13"/>
      <c r="B569" s="13"/>
      <c r="C569" s="13"/>
      <c r="D569" s="13"/>
      <c r="E569" s="13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</row>
    <row r="570" spans="1:112" ht="12.75">
      <c r="A570" s="13"/>
      <c r="B570" s="13"/>
      <c r="C570" s="13"/>
      <c r="D570" s="13"/>
      <c r="E570" s="13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</row>
    <row r="571" spans="1:112" ht="12.75">
      <c r="A571" s="13"/>
      <c r="B571" s="13"/>
      <c r="C571" s="13"/>
      <c r="D571" s="13"/>
      <c r="E571" s="13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</row>
    <row r="572" spans="1:112" ht="12.75">
      <c r="A572" s="13"/>
      <c r="B572" s="13"/>
      <c r="C572" s="13"/>
      <c r="D572" s="13"/>
      <c r="E572" s="13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</row>
    <row r="573" spans="1:112" ht="12.75">
      <c r="A573" s="13"/>
      <c r="B573" s="13"/>
      <c r="C573" s="13"/>
      <c r="D573" s="13"/>
      <c r="E573" s="13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</row>
    <row r="574" spans="1:112" ht="12.75">
      <c r="A574" s="13"/>
      <c r="B574" s="13"/>
      <c r="C574" s="13"/>
      <c r="D574" s="13"/>
      <c r="E574" s="13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</row>
    <row r="575" spans="1:112" ht="12.75">
      <c r="A575" s="13"/>
      <c r="B575" s="13"/>
      <c r="C575" s="13"/>
      <c r="D575" s="13"/>
      <c r="E575" s="13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</row>
    <row r="576" spans="1:112" ht="12.75">
      <c r="A576" s="13"/>
      <c r="B576" s="13"/>
      <c r="C576" s="13"/>
      <c r="D576" s="13"/>
      <c r="E576" s="13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</row>
    <row r="577" spans="1:112" ht="12.75">
      <c r="A577" s="13"/>
      <c r="B577" s="13"/>
      <c r="C577" s="13"/>
      <c r="D577" s="13"/>
      <c r="E577" s="13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</row>
    <row r="578" spans="1:112" ht="12.75">
      <c r="A578" s="13"/>
      <c r="B578" s="13"/>
      <c r="C578" s="13"/>
      <c r="D578" s="13"/>
      <c r="E578" s="13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</row>
    <row r="579" spans="1:112" ht="12.75">
      <c r="A579" s="13"/>
      <c r="B579" s="13"/>
      <c r="C579" s="13"/>
      <c r="D579" s="13"/>
      <c r="E579" s="13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</row>
    <row r="580" spans="1:112" ht="12.75">
      <c r="A580" s="13"/>
      <c r="B580" s="13"/>
      <c r="C580" s="13"/>
      <c r="D580" s="13"/>
      <c r="E580" s="13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</row>
    <row r="581" spans="1:112" ht="12.75">
      <c r="A581" s="13"/>
      <c r="B581" s="13"/>
      <c r="C581" s="13"/>
      <c r="D581" s="13"/>
      <c r="E581" s="13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</row>
    <row r="582" spans="1:112" ht="12.75">
      <c r="A582" s="13"/>
      <c r="B582" s="13"/>
      <c r="C582" s="13"/>
      <c r="D582" s="13"/>
      <c r="E582" s="13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</row>
    <row r="583" spans="1:112" ht="12.75">
      <c r="A583" s="13"/>
      <c r="B583" s="13"/>
      <c r="C583" s="13"/>
      <c r="D583" s="13"/>
      <c r="E583" s="13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</row>
    <row r="584" spans="1:112" ht="12.75">
      <c r="A584" s="13"/>
      <c r="B584" s="13"/>
      <c r="C584" s="13"/>
      <c r="D584" s="13"/>
      <c r="E584" s="13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</row>
    <row r="585" spans="1:112" ht="12.75">
      <c r="A585" s="13"/>
      <c r="B585" s="13"/>
      <c r="C585" s="13"/>
      <c r="D585" s="13"/>
      <c r="E585" s="13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</row>
    <row r="586" spans="1:112" ht="12.75">
      <c r="A586" s="13"/>
      <c r="B586" s="13"/>
      <c r="C586" s="13"/>
      <c r="D586" s="13"/>
      <c r="E586" s="13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</row>
    <row r="587" spans="1:112" ht="12.75">
      <c r="A587" s="13"/>
      <c r="B587" s="13"/>
      <c r="C587" s="13"/>
      <c r="D587" s="13"/>
      <c r="E587" s="13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</row>
    <row r="588" spans="1:112" ht="12.75">
      <c r="A588" s="13"/>
      <c r="B588" s="13"/>
      <c r="C588" s="13"/>
      <c r="D588" s="13"/>
      <c r="E588" s="13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</row>
    <row r="589" spans="1:112" ht="12.75">
      <c r="A589" s="13"/>
      <c r="B589" s="13"/>
      <c r="C589" s="13"/>
      <c r="D589" s="13"/>
      <c r="E589" s="13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</row>
    <row r="590" spans="1:112" ht="12.75">
      <c r="A590" s="13"/>
      <c r="B590" s="13"/>
      <c r="C590" s="13"/>
      <c r="D590" s="13"/>
      <c r="E590" s="13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</row>
    <row r="591" spans="1:112" ht="12.75">
      <c r="A591" s="13"/>
      <c r="B591" s="13"/>
      <c r="C591" s="13"/>
      <c r="D591" s="13"/>
      <c r="E591" s="13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</row>
    <row r="592" spans="1:112" ht="12.75">
      <c r="A592" s="13"/>
      <c r="B592" s="13"/>
      <c r="C592" s="13"/>
      <c r="D592" s="13"/>
      <c r="E592" s="13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</row>
    <row r="593" spans="1:112" ht="12.75">
      <c r="A593" s="13"/>
      <c r="B593" s="13"/>
      <c r="C593" s="13"/>
      <c r="D593" s="13"/>
      <c r="E593" s="13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</row>
    <row r="594" spans="1:112" ht="12.75">
      <c r="A594" s="13"/>
      <c r="B594" s="13"/>
      <c r="C594" s="13"/>
      <c r="D594" s="13"/>
      <c r="E594" s="13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</row>
    <row r="595" spans="1:112" ht="12.75">
      <c r="A595" s="13"/>
      <c r="B595" s="13"/>
      <c r="C595" s="13"/>
      <c r="D595" s="13"/>
      <c r="E595" s="13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</row>
    <row r="596" spans="1:112" ht="12.75">
      <c r="A596" s="13"/>
      <c r="B596" s="13"/>
      <c r="C596" s="13"/>
      <c r="D596" s="13"/>
      <c r="E596" s="13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</row>
    <row r="597" spans="1:112" ht="12.75">
      <c r="A597" s="13"/>
      <c r="B597" s="13"/>
      <c r="C597" s="13"/>
      <c r="D597" s="13"/>
      <c r="E597" s="13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</row>
    <row r="598" spans="1:112" ht="12.75">
      <c r="A598" s="13"/>
      <c r="B598" s="13"/>
      <c r="C598" s="13"/>
      <c r="D598" s="13"/>
      <c r="E598" s="13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</row>
    <row r="599" spans="1:112" ht="12.75">
      <c r="A599" s="13"/>
      <c r="B599" s="13"/>
      <c r="C599" s="13"/>
      <c r="D599" s="13"/>
      <c r="E599" s="13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</row>
    <row r="600" spans="1:112" ht="12.75">
      <c r="A600" s="13"/>
      <c r="B600" s="13"/>
      <c r="C600" s="13"/>
      <c r="D600" s="13"/>
      <c r="E600" s="13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</row>
    <row r="601" spans="1:112" ht="12.75">
      <c r="A601" s="13"/>
      <c r="B601" s="13"/>
      <c r="C601" s="13"/>
      <c r="D601" s="13"/>
      <c r="E601" s="13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</row>
    <row r="602" spans="1:112" ht="12.75">
      <c r="A602" s="13"/>
      <c r="B602" s="13"/>
      <c r="C602" s="13"/>
      <c r="D602" s="13"/>
      <c r="E602" s="13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</row>
    <row r="603" spans="1:112" ht="12.75">
      <c r="A603" s="13"/>
      <c r="B603" s="13"/>
      <c r="C603" s="13"/>
      <c r="D603" s="13"/>
      <c r="E603" s="13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</row>
    <row r="604" spans="1:112" ht="12.75">
      <c r="A604" s="13"/>
      <c r="B604" s="13"/>
      <c r="C604" s="13"/>
      <c r="D604" s="13"/>
      <c r="E604" s="13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</row>
    <row r="605" spans="1:112" ht="12.75">
      <c r="A605" s="13"/>
      <c r="B605" s="13"/>
      <c r="C605" s="13"/>
      <c r="D605" s="13"/>
      <c r="E605" s="13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</row>
    <row r="606" spans="1:112" ht="12.75">
      <c r="A606" s="13"/>
      <c r="B606" s="13"/>
      <c r="C606" s="13"/>
      <c r="D606" s="13"/>
      <c r="E606" s="13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</row>
    <row r="607" spans="1:112" ht="12.75">
      <c r="A607" s="13"/>
      <c r="B607" s="13"/>
      <c r="C607" s="13"/>
      <c r="D607" s="13"/>
      <c r="E607" s="13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</row>
    <row r="608" spans="1:112" ht="12.75">
      <c r="A608" s="13"/>
      <c r="B608" s="13"/>
      <c r="C608" s="13"/>
      <c r="D608" s="13"/>
      <c r="E608" s="13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</row>
    <row r="609" spans="1:112" ht="12.75">
      <c r="A609" s="13"/>
      <c r="B609" s="13"/>
      <c r="C609" s="13"/>
      <c r="D609" s="13"/>
      <c r="E609" s="13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</row>
    <row r="610" spans="1:112" ht="12.75">
      <c r="A610" s="13"/>
      <c r="B610" s="13"/>
      <c r="C610" s="13"/>
      <c r="D610" s="13"/>
      <c r="E610" s="13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</row>
    <row r="611" spans="1:112" ht="12.75">
      <c r="A611" s="13"/>
      <c r="B611" s="13"/>
      <c r="C611" s="13"/>
      <c r="D611" s="13"/>
      <c r="E611" s="13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</row>
    <row r="612" spans="1:112" ht="12.75">
      <c r="A612" s="13"/>
      <c r="B612" s="13"/>
      <c r="C612" s="13"/>
      <c r="D612" s="13"/>
      <c r="E612" s="13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</row>
    <row r="613" spans="1:112" ht="12.75">
      <c r="A613" s="13"/>
      <c r="B613" s="13"/>
      <c r="C613" s="13"/>
      <c r="D613" s="13"/>
      <c r="E613" s="13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</row>
    <row r="614" spans="1:112" ht="12.75">
      <c r="A614" s="13"/>
      <c r="B614" s="13"/>
      <c r="C614" s="13"/>
      <c r="D614" s="13"/>
      <c r="E614" s="13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</row>
    <row r="615" spans="1:112" ht="12.75">
      <c r="A615" s="13"/>
      <c r="B615" s="13"/>
      <c r="C615" s="13"/>
      <c r="D615" s="13"/>
      <c r="E615" s="13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</row>
    <row r="616" spans="1:112" ht="12.75">
      <c r="A616" s="13"/>
      <c r="B616" s="13"/>
      <c r="C616" s="13"/>
      <c r="D616" s="13"/>
      <c r="E616" s="13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</row>
    <row r="617" spans="1:112" ht="12.75">
      <c r="A617" s="13"/>
      <c r="B617" s="13"/>
      <c r="C617" s="13"/>
      <c r="D617" s="13"/>
      <c r="E617" s="13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</row>
    <row r="618" spans="1:112" ht="12.75">
      <c r="A618" s="13"/>
      <c r="B618" s="13"/>
      <c r="C618" s="13"/>
      <c r="D618" s="13"/>
      <c r="E618" s="13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</row>
    <row r="619" spans="1:112" ht="12.75">
      <c r="A619" s="13"/>
      <c r="B619" s="13"/>
      <c r="C619" s="13"/>
      <c r="D619" s="13"/>
      <c r="E619" s="13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</row>
    <row r="620" spans="1:112" ht="12.75">
      <c r="A620" s="13"/>
      <c r="B620" s="13"/>
      <c r="C620" s="13"/>
      <c r="D620" s="13"/>
      <c r="E620" s="13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</row>
    <row r="621" spans="1:112" ht="12.75">
      <c r="A621" s="13"/>
      <c r="B621" s="13"/>
      <c r="C621" s="13"/>
      <c r="D621" s="13"/>
      <c r="E621" s="13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</row>
    <row r="622" spans="1:112" ht="12.75">
      <c r="A622" s="13"/>
      <c r="B622" s="13"/>
      <c r="C622" s="13"/>
      <c r="D622" s="13"/>
      <c r="E622" s="13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</row>
    <row r="623" spans="1:112" ht="12.75">
      <c r="A623" s="13"/>
      <c r="B623" s="13"/>
      <c r="C623" s="13"/>
      <c r="D623" s="13"/>
      <c r="E623" s="13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</row>
    <row r="624" spans="1:112" ht="12.75">
      <c r="A624" s="13"/>
      <c r="B624" s="13"/>
      <c r="C624" s="13"/>
      <c r="D624" s="13"/>
      <c r="E624" s="13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</row>
    <row r="625" spans="1:112" ht="12.75">
      <c r="A625" s="13"/>
      <c r="B625" s="13"/>
      <c r="C625" s="13"/>
      <c r="D625" s="13"/>
      <c r="E625" s="13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</row>
    <row r="626" spans="1:112" ht="12.75">
      <c r="A626" s="13"/>
      <c r="B626" s="13"/>
      <c r="C626" s="13"/>
      <c r="D626" s="13"/>
      <c r="E626" s="13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</row>
    <row r="627" spans="1:112" ht="12.75">
      <c r="A627" s="13"/>
      <c r="B627" s="13"/>
      <c r="C627" s="13"/>
      <c r="D627" s="13"/>
      <c r="E627" s="13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</row>
    <row r="628" spans="1:112" ht="12.75">
      <c r="A628" s="13"/>
      <c r="B628" s="13"/>
      <c r="C628" s="13"/>
      <c r="D628" s="13"/>
      <c r="E628" s="13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</row>
    <row r="629" spans="1:112" ht="12.75">
      <c r="A629" s="13"/>
      <c r="B629" s="13"/>
      <c r="C629" s="13"/>
      <c r="D629" s="13"/>
      <c r="E629" s="13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</row>
    <row r="630" spans="1:112" ht="12.75">
      <c r="A630" s="13"/>
      <c r="B630" s="13"/>
      <c r="C630" s="13"/>
      <c r="D630" s="13"/>
      <c r="E630" s="13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</row>
    <row r="631" spans="1:112" ht="12.75">
      <c r="A631" s="13"/>
      <c r="B631" s="13"/>
      <c r="C631" s="13"/>
      <c r="D631" s="13"/>
      <c r="E631" s="13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</row>
    <row r="632" spans="1:112" ht="12.75">
      <c r="A632" s="13"/>
      <c r="B632" s="13"/>
      <c r="C632" s="13"/>
      <c r="D632" s="13"/>
      <c r="E632" s="13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</row>
    <row r="633" spans="1:112" ht="12.75">
      <c r="A633" s="13"/>
      <c r="B633" s="13"/>
      <c r="C633" s="13"/>
      <c r="D633" s="13"/>
      <c r="E633" s="13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</row>
    <row r="634" spans="1:112" ht="12.75">
      <c r="A634" s="13"/>
      <c r="B634" s="13"/>
      <c r="C634" s="13"/>
      <c r="D634" s="13"/>
      <c r="E634" s="13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</row>
    <row r="635" spans="1:112" ht="12.75">
      <c r="A635" s="13"/>
      <c r="B635" s="13"/>
      <c r="C635" s="13"/>
      <c r="D635" s="13"/>
      <c r="E635" s="13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</row>
    <row r="636" spans="1:112" ht="12.75">
      <c r="A636" s="13"/>
      <c r="B636" s="13"/>
      <c r="C636" s="13"/>
      <c r="D636" s="13"/>
      <c r="E636" s="13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</row>
    <row r="637" spans="1:112" ht="12.75">
      <c r="A637" s="13"/>
      <c r="B637" s="13"/>
      <c r="C637" s="13"/>
      <c r="D637" s="13"/>
      <c r="E637" s="13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</row>
    <row r="638" spans="1:112" ht="12.75">
      <c r="A638" s="13"/>
      <c r="B638" s="13"/>
      <c r="C638" s="13"/>
      <c r="D638" s="13"/>
      <c r="E638" s="13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</row>
    <row r="639" spans="1:112" ht="12.75">
      <c r="A639" s="13"/>
      <c r="B639" s="13"/>
      <c r="C639" s="13"/>
      <c r="D639" s="13"/>
      <c r="E639" s="13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</row>
    <row r="640" spans="1:112" ht="12.75">
      <c r="A640" s="13"/>
      <c r="B640" s="13"/>
      <c r="C640" s="13"/>
      <c r="D640" s="13"/>
      <c r="E640" s="13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</row>
    <row r="641" spans="1:112" ht="12.75">
      <c r="A641" s="13"/>
      <c r="B641" s="13"/>
      <c r="C641" s="13"/>
      <c r="D641" s="13"/>
      <c r="E641" s="13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</row>
    <row r="642" spans="1:112" ht="12.75">
      <c r="A642" s="13"/>
      <c r="B642" s="13"/>
      <c r="C642" s="13"/>
      <c r="D642" s="13"/>
      <c r="E642" s="13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</row>
    <row r="643" spans="1:112" ht="12.75">
      <c r="A643" s="13"/>
      <c r="B643" s="13"/>
      <c r="C643" s="13"/>
      <c r="D643" s="13"/>
      <c r="E643" s="13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</row>
    <row r="644" spans="1:112" ht="12.75">
      <c r="A644" s="13"/>
      <c r="B644" s="13"/>
      <c r="C644" s="13"/>
      <c r="D644" s="13"/>
      <c r="E644" s="13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</row>
    <row r="645" spans="1:112" ht="12.75">
      <c r="A645" s="13"/>
      <c r="B645" s="13"/>
      <c r="C645" s="13"/>
      <c r="D645" s="13"/>
      <c r="E645" s="13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</row>
    <row r="646" spans="1:112" ht="12.75">
      <c r="A646" s="13"/>
      <c r="B646" s="13"/>
      <c r="C646" s="13"/>
      <c r="D646" s="13"/>
      <c r="E646" s="13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</row>
    <row r="647" spans="1:112" ht="12.75">
      <c r="A647" s="13"/>
      <c r="B647" s="13"/>
      <c r="C647" s="13"/>
      <c r="D647" s="13"/>
      <c r="E647" s="13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</row>
    <row r="648" spans="1:112" ht="12.75">
      <c r="A648" s="13"/>
      <c r="B648" s="13"/>
      <c r="C648" s="13"/>
      <c r="D648" s="13"/>
      <c r="E648" s="13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</row>
    <row r="649" spans="1:112" ht="12.75">
      <c r="A649" s="13"/>
      <c r="B649" s="13"/>
      <c r="C649" s="13"/>
      <c r="D649" s="13"/>
      <c r="E649" s="13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</row>
    <row r="650" spans="1:112" ht="12.75">
      <c r="A650" s="13"/>
      <c r="B650" s="13"/>
      <c r="C650" s="13"/>
      <c r="D650" s="13"/>
      <c r="E650" s="13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</row>
    <row r="651" spans="1:112" ht="12.75">
      <c r="A651" s="13"/>
      <c r="B651" s="13"/>
      <c r="C651" s="13"/>
      <c r="D651" s="13"/>
      <c r="E651" s="13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</row>
    <row r="652" spans="1:112" ht="12.75">
      <c r="A652" s="13"/>
      <c r="B652" s="13"/>
      <c r="C652" s="13"/>
      <c r="D652" s="13"/>
      <c r="E652" s="13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</row>
    <row r="653" spans="1:112" ht="12.75">
      <c r="A653" s="13"/>
      <c r="B653" s="13"/>
      <c r="C653" s="13"/>
      <c r="D653" s="13"/>
      <c r="E653" s="13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</row>
    <row r="654" spans="1:112" ht="12.75">
      <c r="A654" s="13"/>
      <c r="B654" s="13"/>
      <c r="C654" s="13"/>
      <c r="D654" s="13"/>
      <c r="E654" s="13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</row>
    <row r="655" spans="1:112" ht="12.75">
      <c r="A655" s="13"/>
      <c r="B655" s="13"/>
      <c r="C655" s="13"/>
      <c r="D655" s="13"/>
      <c r="E655" s="13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</row>
    <row r="656" spans="1:112" ht="12.75">
      <c r="A656" s="13"/>
      <c r="B656" s="13"/>
      <c r="C656" s="13"/>
      <c r="D656" s="13"/>
      <c r="E656" s="13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</row>
    <row r="657" spans="1:112" ht="12.75">
      <c r="A657" s="13"/>
      <c r="B657" s="13"/>
      <c r="C657" s="13"/>
      <c r="D657" s="13"/>
      <c r="E657" s="13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</row>
    <row r="658" spans="1:112" ht="12.75">
      <c r="A658" s="13"/>
      <c r="B658" s="13"/>
      <c r="C658" s="13"/>
      <c r="D658" s="13"/>
      <c r="E658" s="13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</row>
    <row r="659" spans="1:112" ht="12.75">
      <c r="A659" s="13"/>
      <c r="B659" s="13"/>
      <c r="C659" s="13"/>
      <c r="D659" s="13"/>
      <c r="E659" s="13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</row>
    <row r="660" spans="1:112" ht="12.75">
      <c r="A660" s="13"/>
      <c r="B660" s="13"/>
      <c r="C660" s="13"/>
      <c r="D660" s="13"/>
      <c r="E660" s="13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</row>
    <row r="661" spans="1:112" ht="12.75">
      <c r="A661" s="13"/>
      <c r="B661" s="13"/>
      <c r="C661" s="13"/>
      <c r="D661" s="13"/>
      <c r="E661" s="13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</row>
    <row r="662" spans="1:112" ht="12.75">
      <c r="A662" s="13"/>
      <c r="B662" s="13"/>
      <c r="C662" s="13"/>
      <c r="D662" s="13"/>
      <c r="E662" s="13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</row>
    <row r="663" spans="1:112" ht="12.75">
      <c r="A663" s="13"/>
      <c r="B663" s="13"/>
      <c r="C663" s="13"/>
      <c r="D663" s="13"/>
      <c r="E663" s="13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</row>
    <row r="664" spans="1:112" ht="12.75">
      <c r="A664" s="13"/>
      <c r="B664" s="13"/>
      <c r="C664" s="13"/>
      <c r="D664" s="13"/>
      <c r="E664" s="13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</row>
    <row r="665" spans="1:112" ht="12.75">
      <c r="A665" s="13"/>
      <c r="B665" s="13"/>
      <c r="C665" s="13"/>
      <c r="D665" s="13"/>
      <c r="E665" s="13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</row>
    <row r="666" spans="1:112" ht="12.75">
      <c r="A666" s="13"/>
      <c r="B666" s="13"/>
      <c r="C666" s="13"/>
      <c r="D666" s="13"/>
      <c r="E666" s="13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</row>
    <row r="667" spans="1:112" ht="12.75">
      <c r="A667" s="13"/>
      <c r="B667" s="13"/>
      <c r="C667" s="13"/>
      <c r="D667" s="13"/>
      <c r="E667" s="13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</row>
    <row r="668" spans="1:112" ht="12.75">
      <c r="A668" s="13"/>
      <c r="B668" s="13"/>
      <c r="C668" s="13"/>
      <c r="D668" s="13"/>
      <c r="E668" s="13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</row>
    <row r="669" spans="1:112" ht="12.75">
      <c r="A669" s="13"/>
      <c r="B669" s="13"/>
      <c r="C669" s="13"/>
      <c r="D669" s="13"/>
      <c r="E669" s="13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</row>
    <row r="670" spans="1:112" ht="12.75">
      <c r="A670" s="13"/>
      <c r="B670" s="13"/>
      <c r="C670" s="13"/>
      <c r="D670" s="13"/>
      <c r="E670" s="13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</row>
    <row r="671" spans="1:112" ht="12.75">
      <c r="A671" s="13"/>
      <c r="B671" s="13"/>
      <c r="C671" s="13"/>
      <c r="D671" s="13"/>
      <c r="E671" s="13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</row>
    <row r="672" spans="1:112" ht="12.75">
      <c r="A672" s="13"/>
      <c r="B672" s="13"/>
      <c r="C672" s="13"/>
      <c r="D672" s="13"/>
      <c r="E672" s="13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</row>
    <row r="673" spans="1:112" ht="12.75">
      <c r="A673" s="13"/>
      <c r="B673" s="13"/>
      <c r="C673" s="13"/>
      <c r="D673" s="13"/>
      <c r="E673" s="13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</row>
    <row r="674" spans="1:112" ht="12.75">
      <c r="A674" s="13"/>
      <c r="B674" s="13"/>
      <c r="C674" s="13"/>
      <c r="D674" s="13"/>
      <c r="E674" s="13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</row>
    <row r="675" spans="1:112" ht="12.75">
      <c r="A675" s="13"/>
      <c r="B675" s="13"/>
      <c r="C675" s="13"/>
      <c r="D675" s="13"/>
      <c r="E675" s="13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</row>
    <row r="676" spans="1:112" ht="12.75">
      <c r="A676" s="13"/>
      <c r="B676" s="13"/>
      <c r="C676" s="13"/>
      <c r="D676" s="13"/>
      <c r="E676" s="13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</row>
    <row r="677" spans="1:112" ht="12.75">
      <c r="A677" s="13"/>
      <c r="B677" s="13"/>
      <c r="C677" s="13"/>
      <c r="D677" s="13"/>
      <c r="E677" s="13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</row>
    <row r="678" spans="1:112" ht="12.75">
      <c r="A678" s="13"/>
      <c r="B678" s="13"/>
      <c r="C678" s="13"/>
      <c r="D678" s="13"/>
      <c r="E678" s="13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</row>
    <row r="679" spans="1:112" ht="12.75">
      <c r="A679" s="13"/>
      <c r="B679" s="13"/>
      <c r="C679" s="13"/>
      <c r="D679" s="13"/>
      <c r="E679" s="13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</row>
    <row r="680" spans="1:112" ht="12.75">
      <c r="A680" s="13"/>
      <c r="B680" s="13"/>
      <c r="C680" s="13"/>
      <c r="D680" s="13"/>
      <c r="E680" s="13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</row>
    <row r="681" spans="1:112" ht="12.75">
      <c r="A681" s="13"/>
      <c r="B681" s="13"/>
      <c r="C681" s="13"/>
      <c r="D681" s="13"/>
      <c r="E681" s="13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</row>
    <row r="682" spans="1:112" ht="12.75">
      <c r="A682" s="13"/>
      <c r="B682" s="13"/>
      <c r="C682" s="13"/>
      <c r="D682" s="13"/>
      <c r="E682" s="13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</row>
    <row r="683" spans="1:112" ht="12.75">
      <c r="A683" s="13"/>
      <c r="B683" s="13"/>
      <c r="C683" s="13"/>
      <c r="D683" s="13"/>
      <c r="E683" s="13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</row>
    <row r="684" spans="1:112" ht="12.75">
      <c r="A684" s="13"/>
      <c r="B684" s="13"/>
      <c r="C684" s="13"/>
      <c r="D684" s="13"/>
      <c r="E684" s="13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</row>
    <row r="685" spans="1:112" ht="12.75">
      <c r="A685" s="13"/>
      <c r="B685" s="13"/>
      <c r="C685" s="13"/>
      <c r="D685" s="13"/>
      <c r="E685" s="13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</row>
    <row r="686" spans="1:112" ht="12.75">
      <c r="A686" s="13"/>
      <c r="B686" s="13"/>
      <c r="C686" s="13"/>
      <c r="D686" s="13"/>
      <c r="E686" s="13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</row>
    <row r="687" spans="1:112" ht="12.75">
      <c r="A687" s="13"/>
      <c r="B687" s="13"/>
      <c r="C687" s="13"/>
      <c r="D687" s="13"/>
      <c r="E687" s="13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</row>
    <row r="688" spans="1:112" ht="12.75">
      <c r="A688" s="13"/>
      <c r="B688" s="13"/>
      <c r="C688" s="13"/>
      <c r="D688" s="13"/>
      <c r="E688" s="13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</row>
    <row r="689" spans="1:112" ht="12.75">
      <c r="A689" s="13"/>
      <c r="B689" s="13"/>
      <c r="C689" s="13"/>
      <c r="D689" s="13"/>
      <c r="E689" s="13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</row>
    <row r="690" spans="1:112" ht="12.75">
      <c r="A690" s="13"/>
      <c r="B690" s="13"/>
      <c r="C690" s="13"/>
      <c r="D690" s="13"/>
      <c r="E690" s="13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</row>
    <row r="691" spans="1:112" ht="12.75">
      <c r="A691" s="13"/>
      <c r="B691" s="13"/>
      <c r="C691" s="13"/>
      <c r="D691" s="13"/>
      <c r="E691" s="13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</row>
    <row r="692" spans="1:112" ht="12.75">
      <c r="A692" s="13"/>
      <c r="B692" s="13"/>
      <c r="C692" s="13"/>
      <c r="D692" s="13"/>
      <c r="E692" s="13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</row>
    <row r="693" spans="1:112" ht="12.75">
      <c r="A693" s="13"/>
      <c r="B693" s="13"/>
      <c r="C693" s="13"/>
      <c r="D693" s="13"/>
      <c r="E693" s="13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</row>
    <row r="694" spans="1:112" ht="12.75">
      <c r="A694" s="13"/>
      <c r="B694" s="13"/>
      <c r="C694" s="13"/>
      <c r="D694" s="13"/>
      <c r="E694" s="13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</row>
    <row r="695" spans="1:112" ht="12.75">
      <c r="A695" s="13"/>
      <c r="B695" s="13"/>
      <c r="C695" s="13"/>
      <c r="D695" s="13"/>
      <c r="E695" s="13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</row>
    <row r="696" spans="1:112" ht="12.75">
      <c r="A696" s="13"/>
      <c r="B696" s="13"/>
      <c r="C696" s="13"/>
      <c r="D696" s="13"/>
      <c r="E696" s="13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</row>
    <row r="697" spans="1:112" ht="12.75">
      <c r="A697" s="13"/>
      <c r="B697" s="13"/>
      <c r="C697" s="13"/>
      <c r="D697" s="13"/>
      <c r="E697" s="13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</row>
    <row r="698" spans="1:112" ht="12.75">
      <c r="A698" s="13"/>
      <c r="B698" s="13"/>
      <c r="C698" s="13"/>
      <c r="D698" s="13"/>
      <c r="E698" s="13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</row>
    <row r="699" spans="1:112" ht="12.75">
      <c r="A699" s="13"/>
      <c r="B699" s="13"/>
      <c r="C699" s="13"/>
      <c r="D699" s="13"/>
      <c r="E699" s="13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</row>
    <row r="700" spans="1:112" ht="12.75">
      <c r="A700" s="13"/>
      <c r="B700" s="13"/>
      <c r="C700" s="13"/>
      <c r="D700" s="13"/>
      <c r="E700" s="13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</row>
    <row r="701" spans="1:112" ht="12.75">
      <c r="A701" s="13"/>
      <c r="B701" s="13"/>
      <c r="C701" s="13"/>
      <c r="D701" s="13"/>
      <c r="E701" s="13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</row>
    <row r="702" spans="1:112" ht="12.75">
      <c r="A702" s="13"/>
      <c r="B702" s="13"/>
      <c r="C702" s="13"/>
      <c r="D702" s="13"/>
      <c r="E702" s="13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</row>
    <row r="703" spans="1:112" ht="12.75">
      <c r="A703" s="13"/>
      <c r="B703" s="13"/>
      <c r="C703" s="13"/>
      <c r="D703" s="13"/>
      <c r="E703" s="13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</row>
    <row r="704" spans="1:112" ht="12.75">
      <c r="A704" s="13"/>
      <c r="B704" s="13"/>
      <c r="C704" s="13"/>
      <c r="D704" s="13"/>
      <c r="E704" s="13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</row>
    <row r="705" spans="1:112" ht="12.75">
      <c r="A705" s="13"/>
      <c r="B705" s="13"/>
      <c r="C705" s="13"/>
      <c r="D705" s="13"/>
      <c r="E705" s="13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</row>
    <row r="706" spans="1:112" ht="12.75">
      <c r="A706" s="13"/>
      <c r="B706" s="13"/>
      <c r="C706" s="13"/>
      <c r="D706" s="13"/>
      <c r="E706" s="13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</row>
    <row r="707" spans="1:112" ht="12.75">
      <c r="A707" s="13"/>
      <c r="B707" s="13"/>
      <c r="C707" s="13"/>
      <c r="D707" s="13"/>
      <c r="E707" s="13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</row>
    <row r="708" spans="1:112" ht="12.75">
      <c r="A708" s="13"/>
      <c r="B708" s="13"/>
      <c r="C708" s="13"/>
      <c r="D708" s="13"/>
      <c r="E708" s="13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</row>
    <row r="709" spans="1:112" ht="12.75">
      <c r="A709" s="13"/>
      <c r="B709" s="13"/>
      <c r="C709" s="13"/>
      <c r="D709" s="13"/>
      <c r="E709" s="13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</row>
    <row r="710" spans="1:112" ht="12.75">
      <c r="A710" s="13"/>
      <c r="B710" s="13"/>
      <c r="C710" s="13"/>
      <c r="D710" s="13"/>
      <c r="E710" s="13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</row>
    <row r="711" spans="1:112" ht="12.75">
      <c r="A711" s="13"/>
      <c r="B711" s="13"/>
      <c r="C711" s="13"/>
      <c r="D711" s="13"/>
      <c r="E711" s="13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</row>
    <row r="712" spans="1:112" ht="12.75">
      <c r="A712" s="13"/>
      <c r="B712" s="13"/>
      <c r="C712" s="13"/>
      <c r="D712" s="13"/>
      <c r="E712" s="13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</row>
    <row r="713" spans="1:112" ht="12.75">
      <c r="A713" s="13"/>
      <c r="B713" s="13"/>
      <c r="C713" s="13"/>
      <c r="D713" s="13"/>
      <c r="E713" s="13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</row>
    <row r="714" spans="1:112" ht="12.75">
      <c r="A714" s="13"/>
      <c r="B714" s="13"/>
      <c r="C714" s="13"/>
      <c r="D714" s="13"/>
      <c r="E714" s="13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</row>
    <row r="715" spans="1:112" ht="12.75">
      <c r="A715" s="13"/>
      <c r="B715" s="13"/>
      <c r="C715" s="13"/>
      <c r="D715" s="13"/>
      <c r="E715" s="13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</row>
    <row r="716" spans="1:112" ht="12.75">
      <c r="A716" s="13"/>
      <c r="B716" s="13"/>
      <c r="C716" s="13"/>
      <c r="D716" s="13"/>
      <c r="E716" s="13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</row>
    <row r="717" spans="1:112" ht="12.75">
      <c r="A717" s="13"/>
      <c r="B717" s="13"/>
      <c r="C717" s="13"/>
      <c r="D717" s="13"/>
      <c r="E717" s="13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</row>
    <row r="718" spans="1:112" ht="12.75">
      <c r="A718" s="13"/>
      <c r="B718" s="13"/>
      <c r="C718" s="13"/>
      <c r="D718" s="13"/>
      <c r="E718" s="13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</row>
    <row r="719" spans="1:112" ht="12.75">
      <c r="A719" s="13"/>
      <c r="B719" s="13"/>
      <c r="C719" s="13"/>
      <c r="D719" s="13"/>
      <c r="E719" s="13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</row>
    <row r="720" spans="1:112" ht="12.75">
      <c r="A720" s="13"/>
      <c r="B720" s="13"/>
      <c r="C720" s="13"/>
      <c r="D720" s="13"/>
      <c r="E720" s="13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</row>
    <row r="721" spans="1:112" ht="12.75">
      <c r="A721" s="13"/>
      <c r="B721" s="13"/>
      <c r="C721" s="13"/>
      <c r="D721" s="13"/>
      <c r="E721" s="13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</row>
    <row r="722" spans="1:112" ht="12.75">
      <c r="A722" s="13"/>
      <c r="B722" s="13"/>
      <c r="C722" s="13"/>
      <c r="D722" s="13"/>
      <c r="E722" s="13"/>
      <c r="F722" s="15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</row>
    <row r="723" spans="1:112" ht="12.75">
      <c r="A723" s="13"/>
      <c r="B723" s="13"/>
      <c r="C723" s="13"/>
      <c r="D723" s="13"/>
      <c r="E723" s="13"/>
      <c r="F723" s="15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</row>
    <row r="724" spans="1:112" ht="12.75">
      <c r="A724" s="13"/>
      <c r="B724" s="13"/>
      <c r="C724" s="13"/>
      <c r="D724" s="13"/>
      <c r="E724" s="13"/>
      <c r="F724" s="15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</row>
    <row r="725" spans="1:112" ht="12.75">
      <c r="A725" s="13"/>
      <c r="B725" s="13"/>
      <c r="C725" s="13"/>
      <c r="D725" s="13"/>
      <c r="E725" s="13"/>
      <c r="F725" s="15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</row>
    <row r="726" spans="1:112" ht="12.75">
      <c r="A726" s="13"/>
      <c r="B726" s="13"/>
      <c r="C726" s="13"/>
      <c r="D726" s="13"/>
      <c r="E726" s="13"/>
      <c r="F726" s="15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</row>
    <row r="727" spans="1:112" ht="12.75">
      <c r="A727" s="13"/>
      <c r="B727" s="13"/>
      <c r="C727" s="13"/>
      <c r="D727" s="13"/>
      <c r="E727" s="13"/>
      <c r="F727" s="15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</row>
    <row r="728" spans="1:112" ht="12.75">
      <c r="A728" s="13"/>
      <c r="B728" s="13"/>
      <c r="C728" s="13"/>
      <c r="D728" s="13"/>
      <c r="E728" s="13"/>
      <c r="F728" s="15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</row>
    <row r="729" spans="1:112" ht="12.75">
      <c r="A729" s="13"/>
      <c r="B729" s="13"/>
      <c r="C729" s="13"/>
      <c r="D729" s="13"/>
      <c r="E729" s="13"/>
      <c r="F729" s="15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</row>
    <row r="730" spans="1:112" ht="12.75">
      <c r="A730" s="13"/>
      <c r="B730" s="13"/>
      <c r="C730" s="13"/>
      <c r="D730" s="13"/>
      <c r="E730" s="13"/>
      <c r="F730" s="15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</row>
    <row r="731" spans="1:112" ht="12.75">
      <c r="A731" s="13"/>
      <c r="B731" s="13"/>
      <c r="C731" s="13"/>
      <c r="D731" s="13"/>
      <c r="E731" s="13"/>
      <c r="F731" s="15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</row>
    <row r="732" spans="1:112" ht="12.75">
      <c r="A732" s="13"/>
      <c r="B732" s="13"/>
      <c r="C732" s="13"/>
      <c r="D732" s="13"/>
      <c r="E732" s="13"/>
      <c r="F732" s="15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</row>
    <row r="733" spans="1:112" ht="12.75">
      <c r="A733" s="13"/>
      <c r="B733" s="13"/>
      <c r="C733" s="13"/>
      <c r="D733" s="13"/>
      <c r="E733" s="13"/>
      <c r="F733" s="15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</row>
    <row r="734" spans="1:112" ht="12.75">
      <c r="A734" s="13"/>
      <c r="B734" s="13"/>
      <c r="C734" s="13"/>
      <c r="D734" s="13"/>
      <c r="E734" s="13"/>
      <c r="F734" s="15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</row>
    <row r="735" spans="1:112" ht="12.75">
      <c r="A735" s="13"/>
      <c r="B735" s="13"/>
      <c r="C735" s="13"/>
      <c r="D735" s="13"/>
      <c r="E735" s="13"/>
      <c r="F735" s="15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</row>
    <row r="736" spans="1:112" ht="12.75">
      <c r="A736" s="13"/>
      <c r="B736" s="13"/>
      <c r="C736" s="13"/>
      <c r="D736" s="13"/>
      <c r="E736" s="13"/>
      <c r="F736" s="15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</row>
    <row r="737" spans="1:112" ht="12.75">
      <c r="A737" s="13"/>
      <c r="B737" s="13"/>
      <c r="C737" s="13"/>
      <c r="D737" s="13"/>
      <c r="E737" s="13"/>
      <c r="F737" s="15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</row>
    <row r="738" spans="1:112" ht="12.75">
      <c r="A738" s="13"/>
      <c r="B738" s="13"/>
      <c r="C738" s="13"/>
      <c r="D738" s="13"/>
      <c r="E738" s="13"/>
      <c r="F738" s="15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</row>
    <row r="739" spans="1:112" ht="12.75">
      <c r="A739" s="13"/>
      <c r="B739" s="13"/>
      <c r="C739" s="13"/>
      <c r="D739" s="13"/>
      <c r="E739" s="13"/>
      <c r="F739" s="15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</row>
    <row r="740" spans="1:112" ht="12.75">
      <c r="A740" s="13"/>
      <c r="B740" s="13"/>
      <c r="C740" s="13"/>
      <c r="D740" s="13"/>
      <c r="E740" s="13"/>
      <c r="F740" s="15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</row>
    <row r="741" spans="1:112" ht="12.75">
      <c r="A741" s="13"/>
      <c r="B741" s="13"/>
      <c r="C741" s="13"/>
      <c r="D741" s="13"/>
      <c r="E741" s="13"/>
      <c r="F741" s="15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</row>
    <row r="742" spans="1:112" ht="12.75">
      <c r="A742" s="13"/>
      <c r="B742" s="13"/>
      <c r="C742" s="13"/>
      <c r="D742" s="13"/>
      <c r="E742" s="13"/>
      <c r="F742" s="15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</row>
    <row r="743" spans="1:112" ht="12.75">
      <c r="A743" s="13"/>
      <c r="B743" s="13"/>
      <c r="C743" s="13"/>
      <c r="D743" s="13"/>
      <c r="E743" s="13"/>
      <c r="F743" s="15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</row>
    <row r="744" spans="1:112" ht="12.75">
      <c r="A744" s="13"/>
      <c r="B744" s="13"/>
      <c r="C744" s="13"/>
      <c r="D744" s="13"/>
      <c r="E744" s="13"/>
      <c r="F744" s="15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</row>
    <row r="745" spans="1:112" ht="12.75">
      <c r="A745" s="13"/>
      <c r="B745" s="13"/>
      <c r="C745" s="13"/>
      <c r="D745" s="13"/>
      <c r="E745" s="13"/>
      <c r="F745" s="15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</row>
    <row r="746" spans="1:112" ht="12.75">
      <c r="A746" s="13"/>
      <c r="B746" s="13"/>
      <c r="C746" s="13"/>
      <c r="D746" s="13"/>
      <c r="E746" s="13"/>
      <c r="F746" s="15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</row>
    <row r="747" spans="1:112" ht="12.75">
      <c r="A747" s="13"/>
      <c r="B747" s="13"/>
      <c r="C747" s="13"/>
      <c r="D747" s="13"/>
      <c r="E747" s="13"/>
      <c r="F747" s="15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</row>
    <row r="748" spans="1:112" ht="12.75">
      <c r="A748" s="13"/>
      <c r="B748" s="13"/>
      <c r="C748" s="13"/>
      <c r="D748" s="13"/>
      <c r="E748" s="13"/>
      <c r="F748" s="15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</row>
    <row r="749" spans="1:112" ht="12.75">
      <c r="A749" s="13"/>
      <c r="B749" s="13"/>
      <c r="C749" s="13"/>
      <c r="D749" s="13"/>
      <c r="E749" s="13"/>
      <c r="F749" s="15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</row>
    <row r="750" spans="1:112" ht="12.75">
      <c r="A750" s="13"/>
      <c r="B750" s="13"/>
      <c r="C750" s="13"/>
      <c r="D750" s="13"/>
      <c r="E750" s="13"/>
      <c r="F750" s="15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</row>
    <row r="751" spans="1:112" ht="12.75">
      <c r="A751" s="13"/>
      <c r="B751" s="13"/>
      <c r="C751" s="13"/>
      <c r="D751" s="13"/>
      <c r="E751" s="13"/>
      <c r="F751" s="15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</row>
    <row r="752" spans="1:112" ht="12.75">
      <c r="A752" s="13"/>
      <c r="B752" s="13"/>
      <c r="C752" s="13"/>
      <c r="D752" s="13"/>
      <c r="E752" s="13"/>
      <c r="F752" s="15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</row>
    <row r="753" spans="1:112" ht="12.75">
      <c r="A753" s="13"/>
      <c r="B753" s="13"/>
      <c r="C753" s="13"/>
      <c r="D753" s="13"/>
      <c r="E753" s="13"/>
      <c r="F753" s="15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</row>
    <row r="754" spans="1:112" ht="12.75">
      <c r="A754" s="13"/>
      <c r="B754" s="13"/>
      <c r="C754" s="13"/>
      <c r="D754" s="13"/>
      <c r="E754" s="13"/>
      <c r="F754" s="15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</row>
    <row r="755" spans="1:112" ht="12.75">
      <c r="A755" s="13"/>
      <c r="B755" s="13"/>
      <c r="C755" s="13"/>
      <c r="D755" s="13"/>
      <c r="E755" s="13"/>
      <c r="F755" s="15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</row>
    <row r="756" spans="1:112" ht="12.75">
      <c r="A756" s="13"/>
      <c r="B756" s="13"/>
      <c r="C756" s="13"/>
      <c r="D756" s="13"/>
      <c r="E756" s="13"/>
      <c r="F756" s="15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</row>
    <row r="757" spans="1:112" ht="12.75">
      <c r="A757" s="13"/>
      <c r="B757" s="13"/>
      <c r="C757" s="13"/>
      <c r="D757" s="13"/>
      <c r="E757" s="13"/>
      <c r="F757" s="15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</row>
    <row r="758" spans="1:112" ht="12.75">
      <c r="A758" s="13"/>
      <c r="B758" s="13"/>
      <c r="C758" s="13"/>
      <c r="D758" s="13"/>
      <c r="E758" s="13"/>
      <c r="F758" s="15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</row>
    <row r="759" spans="1:112" ht="12.75">
      <c r="A759" s="13"/>
      <c r="B759" s="13"/>
      <c r="C759" s="13"/>
      <c r="D759" s="13"/>
      <c r="E759" s="13"/>
      <c r="F759" s="15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</row>
    <row r="760" spans="1:112" ht="12.75">
      <c r="A760" s="13"/>
      <c r="B760" s="13"/>
      <c r="C760" s="13"/>
      <c r="D760" s="13"/>
      <c r="E760" s="13"/>
      <c r="F760" s="15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</row>
    <row r="761" spans="1:112" ht="12.75">
      <c r="A761" s="13"/>
      <c r="B761" s="13"/>
      <c r="C761" s="13"/>
      <c r="D761" s="13"/>
      <c r="E761" s="13"/>
      <c r="F761" s="15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</row>
    <row r="762" spans="1:112" ht="12.75">
      <c r="A762" s="13"/>
      <c r="B762" s="13"/>
      <c r="C762" s="13"/>
      <c r="D762" s="13"/>
      <c r="E762" s="13"/>
      <c r="F762" s="15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</row>
    <row r="763" spans="1:112" ht="12.75">
      <c r="A763" s="13"/>
      <c r="B763" s="13"/>
      <c r="C763" s="13"/>
      <c r="D763" s="13"/>
      <c r="E763" s="13"/>
      <c r="F763" s="15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</row>
    <row r="764" spans="1:112" ht="12.75">
      <c r="A764" s="13"/>
      <c r="B764" s="13"/>
      <c r="C764" s="13"/>
      <c r="D764" s="13"/>
      <c r="E764" s="13"/>
      <c r="F764" s="15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</row>
    <row r="765" spans="1:112" ht="12.75">
      <c r="A765" s="13"/>
      <c r="B765" s="13"/>
      <c r="C765" s="13"/>
      <c r="D765" s="13"/>
      <c r="E765" s="13"/>
      <c r="F765" s="15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</row>
    <row r="766" spans="1:112" ht="12.75">
      <c r="A766" s="13"/>
      <c r="B766" s="13"/>
      <c r="C766" s="13"/>
      <c r="D766" s="13"/>
      <c r="E766" s="13"/>
      <c r="F766" s="15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</row>
    <row r="767" spans="1:112" ht="12.75">
      <c r="A767" s="13"/>
      <c r="B767" s="13"/>
      <c r="C767" s="13"/>
      <c r="D767" s="13"/>
      <c r="E767" s="13"/>
      <c r="F767" s="15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</row>
    <row r="768" spans="1:112" ht="12.75">
      <c r="A768" s="13"/>
      <c r="B768" s="13"/>
      <c r="C768" s="13"/>
      <c r="D768" s="13"/>
      <c r="E768" s="13"/>
      <c r="F768" s="15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</row>
    <row r="769" spans="1:112" ht="12.75">
      <c r="A769" s="13"/>
      <c r="B769" s="13"/>
      <c r="C769" s="13"/>
      <c r="D769" s="13"/>
      <c r="E769" s="13"/>
      <c r="F769" s="15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</row>
    <row r="770" spans="1:112" ht="12.75">
      <c r="A770" s="13"/>
      <c r="B770" s="13"/>
      <c r="C770" s="13"/>
      <c r="D770" s="13"/>
      <c r="E770" s="13"/>
      <c r="F770" s="15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</row>
    <row r="771" spans="1:112" ht="12.75">
      <c r="A771" s="13"/>
      <c r="B771" s="13"/>
      <c r="C771" s="13"/>
      <c r="D771" s="13"/>
      <c r="E771" s="13"/>
      <c r="F771" s="15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</row>
    <row r="772" spans="1:112" ht="12.75">
      <c r="A772" s="13"/>
      <c r="B772" s="13"/>
      <c r="C772" s="13"/>
      <c r="D772" s="13"/>
      <c r="E772" s="13"/>
      <c r="F772" s="15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</row>
    <row r="773" spans="1:112" ht="12.75">
      <c r="A773" s="13"/>
      <c r="B773" s="13"/>
      <c r="C773" s="13"/>
      <c r="D773" s="13"/>
      <c r="E773" s="13"/>
      <c r="F773" s="15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</row>
    <row r="774" spans="1:112" ht="12.75">
      <c r="A774" s="13"/>
      <c r="B774" s="13"/>
      <c r="C774" s="13"/>
      <c r="D774" s="13"/>
      <c r="E774" s="13"/>
      <c r="F774" s="15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</row>
    <row r="775" spans="1:112" ht="12.75">
      <c r="A775" s="13"/>
      <c r="B775" s="13"/>
      <c r="C775" s="13"/>
      <c r="D775" s="13"/>
      <c r="E775" s="13"/>
      <c r="F775" s="15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</row>
    <row r="776" spans="1:112" ht="12.75">
      <c r="A776" s="13"/>
      <c r="B776" s="13"/>
      <c r="C776" s="13"/>
      <c r="D776" s="13"/>
      <c r="E776" s="13"/>
      <c r="F776" s="15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</row>
    <row r="777" spans="1:112" ht="12.75">
      <c r="A777" s="13"/>
      <c r="B777" s="13"/>
      <c r="C777" s="13"/>
      <c r="D777" s="13"/>
      <c r="E777" s="13"/>
      <c r="F777" s="15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</row>
    <row r="778" spans="1:112" ht="12.75">
      <c r="A778" s="13"/>
      <c r="B778" s="13"/>
      <c r="C778" s="13"/>
      <c r="D778" s="13"/>
      <c r="E778" s="13"/>
      <c r="F778" s="15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</row>
    <row r="779" spans="1:112" ht="12.75">
      <c r="A779" s="13"/>
      <c r="B779" s="13"/>
      <c r="C779" s="13"/>
      <c r="D779" s="13"/>
      <c r="E779" s="13"/>
      <c r="F779" s="15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</row>
    <row r="780" spans="1:112" ht="12.75">
      <c r="A780" s="13"/>
      <c r="B780" s="13"/>
      <c r="C780" s="13"/>
      <c r="D780" s="13"/>
      <c r="E780" s="13"/>
      <c r="F780" s="15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</row>
    <row r="781" spans="1:112" ht="12.75">
      <c r="A781" s="13"/>
      <c r="B781" s="13"/>
      <c r="C781" s="13"/>
      <c r="D781" s="13"/>
      <c r="E781" s="13"/>
      <c r="F781" s="15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</row>
    <row r="782" spans="1:112" ht="12.75">
      <c r="A782" s="13"/>
      <c r="B782" s="13"/>
      <c r="C782" s="13"/>
      <c r="D782" s="13"/>
      <c r="E782" s="13"/>
      <c r="F782" s="15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</row>
    <row r="783" spans="1:112" ht="12.75">
      <c r="A783" s="13"/>
      <c r="B783" s="13"/>
      <c r="C783" s="13"/>
      <c r="D783" s="13"/>
      <c r="E783" s="13"/>
      <c r="F783" s="15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</row>
    <row r="784" spans="1:112" ht="12.75">
      <c r="A784" s="13"/>
      <c r="B784" s="13"/>
      <c r="C784" s="13"/>
      <c r="D784" s="13"/>
      <c r="E784" s="13"/>
      <c r="F784" s="15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</row>
    <row r="785" spans="1:112" ht="12.75">
      <c r="A785" s="13"/>
      <c r="B785" s="13"/>
      <c r="C785" s="13"/>
      <c r="D785" s="13"/>
      <c r="E785" s="13"/>
      <c r="F785" s="15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</row>
    <row r="786" spans="1:112" ht="12.75">
      <c r="A786" s="13"/>
      <c r="B786" s="13"/>
      <c r="C786" s="13"/>
      <c r="D786" s="13"/>
      <c r="E786" s="13"/>
      <c r="F786" s="15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</row>
    <row r="787" spans="1:112" ht="12.75">
      <c r="A787" s="13"/>
      <c r="B787" s="13"/>
      <c r="C787" s="13"/>
      <c r="D787" s="13"/>
      <c r="E787" s="13"/>
      <c r="F787" s="15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</row>
    <row r="788" spans="1:112" ht="12.75">
      <c r="A788" s="13"/>
      <c r="B788" s="13"/>
      <c r="C788" s="13"/>
      <c r="D788" s="13"/>
      <c r="E788" s="13"/>
      <c r="F788" s="15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</row>
    <row r="789" spans="1:112" ht="12.75">
      <c r="A789" s="13"/>
      <c r="B789" s="13"/>
      <c r="C789" s="13"/>
      <c r="D789" s="13"/>
      <c r="E789" s="13"/>
      <c r="F789" s="15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</row>
    <row r="790" spans="1:112" ht="12.75">
      <c r="A790" s="13"/>
      <c r="B790" s="13"/>
      <c r="C790" s="13"/>
      <c r="D790" s="13"/>
      <c r="E790" s="13"/>
      <c r="F790" s="15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</row>
    <row r="791" spans="1:112" ht="12.75">
      <c r="A791" s="13"/>
      <c r="B791" s="13"/>
      <c r="C791" s="13"/>
      <c r="D791" s="13"/>
      <c r="E791" s="13"/>
      <c r="F791" s="15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</row>
    <row r="792" spans="1:112" ht="12.75">
      <c r="A792" s="13"/>
      <c r="B792" s="13"/>
      <c r="C792" s="13"/>
      <c r="D792" s="13"/>
      <c r="E792" s="13"/>
      <c r="F792" s="15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</row>
    <row r="793" spans="1:112" ht="12.75">
      <c r="A793" s="13"/>
      <c r="B793" s="13"/>
      <c r="C793" s="13"/>
      <c r="D793" s="13"/>
      <c r="E793" s="13"/>
      <c r="F793" s="15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</row>
    <row r="794" spans="1:112" ht="12.75">
      <c r="A794" s="13"/>
      <c r="B794" s="13"/>
      <c r="C794" s="13"/>
      <c r="D794" s="13"/>
      <c r="E794" s="13"/>
      <c r="F794" s="15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</row>
    <row r="795" spans="1:112" ht="12.75">
      <c r="A795" s="13"/>
      <c r="B795" s="13"/>
      <c r="C795" s="13"/>
      <c r="D795" s="13"/>
      <c r="E795" s="13"/>
      <c r="F795" s="15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</row>
    <row r="796" spans="1:112" ht="12.75">
      <c r="A796" s="13"/>
      <c r="B796" s="13"/>
      <c r="C796" s="13"/>
      <c r="D796" s="13"/>
      <c r="E796" s="13"/>
      <c r="F796" s="15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</row>
    <row r="797" spans="1:112" ht="12.75">
      <c r="A797" s="13"/>
      <c r="B797" s="13"/>
      <c r="C797" s="13"/>
      <c r="D797" s="13"/>
      <c r="E797" s="13"/>
      <c r="F797" s="15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</row>
    <row r="798" spans="1:112" ht="12.75">
      <c r="A798" s="13"/>
      <c r="B798" s="13"/>
      <c r="C798" s="13"/>
      <c r="D798" s="13"/>
      <c r="E798" s="13"/>
      <c r="F798" s="15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</row>
    <row r="799" spans="1:112" ht="12.75">
      <c r="A799" s="13"/>
      <c r="B799" s="13"/>
      <c r="C799" s="13"/>
      <c r="D799" s="13"/>
      <c r="E799" s="13"/>
      <c r="F799" s="15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</row>
    <row r="800" spans="1:112" ht="12.75">
      <c r="A800" s="13"/>
      <c r="B800" s="13"/>
      <c r="C800" s="13"/>
      <c r="D800" s="13"/>
      <c r="E800" s="13"/>
      <c r="F800" s="15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</row>
    <row r="801" spans="1:112" ht="12.75">
      <c r="A801" s="13"/>
      <c r="B801" s="13"/>
      <c r="C801" s="13"/>
      <c r="D801" s="13"/>
      <c r="E801" s="13"/>
      <c r="F801" s="15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</row>
    <row r="802" spans="1:112" ht="12.75">
      <c r="A802" s="13"/>
      <c r="B802" s="13"/>
      <c r="C802" s="13"/>
      <c r="D802" s="13"/>
      <c r="E802" s="13"/>
      <c r="F802" s="15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</row>
    <row r="803" spans="1:112" ht="12.75">
      <c r="A803" s="13"/>
      <c r="B803" s="13"/>
      <c r="C803" s="13"/>
      <c r="D803" s="13"/>
      <c r="E803" s="13"/>
      <c r="F803" s="15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</row>
    <row r="804" spans="1:112" ht="12.75">
      <c r="A804" s="13"/>
      <c r="B804" s="13"/>
      <c r="C804" s="13"/>
      <c r="D804" s="13"/>
      <c r="E804" s="13"/>
      <c r="F804" s="15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</row>
    <row r="805" spans="1:112" ht="12.75">
      <c r="A805" s="13"/>
      <c r="B805" s="13"/>
      <c r="C805" s="13"/>
      <c r="D805" s="13"/>
      <c r="E805" s="13"/>
      <c r="F805" s="15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</row>
    <row r="806" spans="1:112" ht="12.75">
      <c r="A806" s="13"/>
      <c r="B806" s="13"/>
      <c r="C806" s="13"/>
      <c r="D806" s="13"/>
      <c r="E806" s="13"/>
      <c r="F806" s="15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</row>
    <row r="807" spans="1:112" ht="12.75">
      <c r="A807" s="13"/>
      <c r="B807" s="13"/>
      <c r="C807" s="13"/>
      <c r="D807" s="13"/>
      <c r="E807" s="13"/>
      <c r="F807" s="15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</row>
    <row r="808" spans="1:112" ht="12.75">
      <c r="A808" s="13"/>
      <c r="B808" s="13"/>
      <c r="C808" s="13"/>
      <c r="D808" s="13"/>
      <c r="E808" s="13"/>
      <c r="F808" s="15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</row>
    <row r="809" spans="1:112" ht="12.75">
      <c r="A809" s="13"/>
      <c r="B809" s="13"/>
      <c r="C809" s="13"/>
      <c r="D809" s="13"/>
      <c r="E809" s="13"/>
      <c r="F809" s="15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</row>
    <row r="810" spans="1:112" ht="12.75">
      <c r="A810" s="13"/>
      <c r="B810" s="13"/>
      <c r="C810" s="13"/>
      <c r="D810" s="13"/>
      <c r="E810" s="13"/>
      <c r="F810" s="15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</row>
    <row r="811" spans="1:112" ht="12.75">
      <c r="A811" s="13"/>
      <c r="B811" s="13"/>
      <c r="C811" s="13"/>
      <c r="D811" s="13"/>
      <c r="E811" s="13"/>
      <c r="F811" s="15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</row>
    <row r="812" spans="1:112" ht="12.75">
      <c r="A812" s="13"/>
      <c r="B812" s="13"/>
      <c r="C812" s="13"/>
      <c r="D812" s="13"/>
      <c r="E812" s="13"/>
      <c r="F812" s="15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</row>
    <row r="813" spans="1:112" ht="12.75">
      <c r="A813" s="13"/>
      <c r="B813" s="13"/>
      <c r="C813" s="13"/>
      <c r="D813" s="13"/>
      <c r="E813" s="13"/>
      <c r="F813" s="15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</row>
    <row r="814" spans="1:112" ht="12.75">
      <c r="A814" s="13"/>
      <c r="B814" s="13"/>
      <c r="C814" s="13"/>
      <c r="D814" s="13"/>
      <c r="E814" s="13"/>
      <c r="F814" s="15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</row>
    <row r="815" spans="1:112" ht="12.75">
      <c r="A815" s="13"/>
      <c r="B815" s="13"/>
      <c r="C815" s="13"/>
      <c r="D815" s="13"/>
      <c r="E815" s="13"/>
      <c r="F815" s="15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</row>
    <row r="816" spans="1:112" ht="12.75">
      <c r="A816" s="13"/>
      <c r="B816" s="13"/>
      <c r="C816" s="13"/>
      <c r="D816" s="13"/>
      <c r="E816" s="13"/>
      <c r="F816" s="15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</row>
    <row r="817" spans="1:112" ht="12.75">
      <c r="A817" s="13"/>
      <c r="B817" s="13"/>
      <c r="C817" s="13"/>
      <c r="D817" s="13"/>
      <c r="E817" s="13"/>
      <c r="F817" s="15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</row>
    <row r="818" spans="1:112" ht="12.75">
      <c r="A818" s="13"/>
      <c r="B818" s="13"/>
      <c r="C818" s="13"/>
      <c r="D818" s="13"/>
      <c r="E818" s="13"/>
      <c r="F818" s="15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</row>
    <row r="819" spans="1:112" ht="12.75">
      <c r="A819" s="13"/>
      <c r="B819" s="13"/>
      <c r="C819" s="13"/>
      <c r="D819" s="13"/>
      <c r="E819" s="13"/>
      <c r="F819" s="15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</row>
    <row r="820" spans="1:112" ht="12.75">
      <c r="A820" s="13"/>
      <c r="B820" s="13"/>
      <c r="C820" s="13"/>
      <c r="D820" s="13"/>
      <c r="E820" s="13"/>
      <c r="F820" s="15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</row>
    <row r="821" spans="1:112" ht="12.75">
      <c r="A821" s="13"/>
      <c r="B821" s="13"/>
      <c r="C821" s="13"/>
      <c r="D821" s="13"/>
      <c r="E821" s="13"/>
      <c r="F821" s="15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</row>
    <row r="822" spans="1:112" ht="12.75">
      <c r="A822" s="13"/>
      <c r="B822" s="13"/>
      <c r="C822" s="13"/>
      <c r="D822" s="13"/>
      <c r="E822" s="13"/>
      <c r="F822" s="15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</row>
    <row r="823" spans="1:112" ht="12.75">
      <c r="A823" s="13"/>
      <c r="B823" s="13"/>
      <c r="C823" s="13"/>
      <c r="D823" s="13"/>
      <c r="E823" s="13"/>
      <c r="F823" s="15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</row>
    <row r="824" spans="1:112" ht="12.75">
      <c r="A824" s="13"/>
      <c r="B824" s="13"/>
      <c r="C824" s="13"/>
      <c r="D824" s="13"/>
      <c r="E824" s="13"/>
      <c r="F824" s="15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</row>
    <row r="825" spans="1:112" ht="12.75">
      <c r="A825" s="13"/>
      <c r="B825" s="13"/>
      <c r="C825" s="13"/>
      <c r="D825" s="13"/>
      <c r="E825" s="13"/>
      <c r="F825" s="15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</row>
    <row r="826" spans="1:112" ht="12.75">
      <c r="A826" s="13"/>
      <c r="B826" s="13"/>
      <c r="C826" s="13"/>
      <c r="D826" s="13"/>
      <c r="E826" s="13"/>
      <c r="F826" s="15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</row>
    <row r="827" spans="1:112" ht="12.75">
      <c r="A827" s="13"/>
      <c r="B827" s="13"/>
      <c r="C827" s="13"/>
      <c r="D827" s="13"/>
      <c r="E827" s="13"/>
      <c r="F827" s="15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</row>
    <row r="828" spans="1:112" ht="12.75">
      <c r="A828" s="13"/>
      <c r="B828" s="13"/>
      <c r="C828" s="13"/>
      <c r="D828" s="13"/>
      <c r="E828" s="13"/>
      <c r="F828" s="15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</row>
    <row r="829" spans="1:112" ht="12.75">
      <c r="A829" s="13"/>
      <c r="B829" s="13"/>
      <c r="C829" s="13"/>
      <c r="D829" s="13"/>
      <c r="E829" s="13"/>
      <c r="F829" s="15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</row>
    <row r="830" spans="1:112" ht="12.75">
      <c r="A830" s="13"/>
      <c r="B830" s="13"/>
      <c r="C830" s="13"/>
      <c r="D830" s="13"/>
      <c r="E830" s="13"/>
      <c r="F830" s="15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</row>
    <row r="831" spans="1:112" ht="12.75">
      <c r="A831" s="13"/>
      <c r="B831" s="13"/>
      <c r="C831" s="13"/>
      <c r="D831" s="13"/>
      <c r="E831" s="13"/>
      <c r="F831" s="15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</row>
    <row r="832" spans="1:112" ht="12.75">
      <c r="A832" s="13"/>
      <c r="B832" s="13"/>
      <c r="C832" s="13"/>
      <c r="D832" s="13"/>
      <c r="E832" s="13"/>
      <c r="F832" s="15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</row>
    <row r="833" spans="1:112" ht="12.75">
      <c r="A833" s="13"/>
      <c r="B833" s="13"/>
      <c r="C833" s="13"/>
      <c r="D833" s="13"/>
      <c r="E833" s="13"/>
      <c r="F833" s="15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</row>
    <row r="834" spans="1:112" ht="12.75">
      <c r="A834" s="13"/>
      <c r="B834" s="13"/>
      <c r="C834" s="13"/>
      <c r="D834" s="13"/>
      <c r="E834" s="13"/>
      <c r="F834" s="15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</row>
    <row r="835" spans="1:112" ht="12.75">
      <c r="A835" s="13"/>
      <c r="B835" s="13"/>
      <c r="C835" s="13"/>
      <c r="D835" s="13"/>
      <c r="E835" s="13"/>
      <c r="F835" s="15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</row>
    <row r="836" spans="1:112" ht="12.75">
      <c r="A836" s="13"/>
      <c r="B836" s="13"/>
      <c r="C836" s="13"/>
      <c r="D836" s="13"/>
      <c r="E836" s="13"/>
      <c r="F836" s="15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</row>
    <row r="837" spans="1:112" ht="12.75">
      <c r="A837" s="13"/>
      <c r="B837" s="13"/>
      <c r="C837" s="13"/>
      <c r="D837" s="13"/>
      <c r="E837" s="13"/>
      <c r="F837" s="15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</row>
    <row r="838" spans="1:112" ht="12.75">
      <c r="A838" s="13"/>
      <c r="B838" s="13"/>
      <c r="C838" s="13"/>
      <c r="D838" s="13"/>
      <c r="E838" s="13"/>
      <c r="F838" s="15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</row>
    <row r="839" spans="1:112" ht="12.75">
      <c r="A839" s="13"/>
      <c r="B839" s="13"/>
      <c r="C839" s="13"/>
      <c r="D839" s="13"/>
      <c r="E839" s="13"/>
      <c r="F839" s="15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</row>
    <row r="840" spans="1:112" ht="12.75">
      <c r="A840" s="13"/>
      <c r="B840" s="13"/>
      <c r="C840" s="13"/>
      <c r="D840" s="13"/>
      <c r="E840" s="13"/>
      <c r="F840" s="15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</row>
    <row r="841" spans="1:112" ht="12.75">
      <c r="A841" s="13"/>
      <c r="B841" s="13"/>
      <c r="C841" s="13"/>
      <c r="D841" s="13"/>
      <c r="E841" s="13"/>
      <c r="F841" s="15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</row>
    <row r="842" spans="1:112" ht="12.75">
      <c r="A842" s="13"/>
      <c r="B842" s="13"/>
      <c r="C842" s="13"/>
      <c r="D842" s="13"/>
      <c r="E842" s="13"/>
      <c r="F842" s="15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</row>
    <row r="843" spans="1:112" ht="12.75">
      <c r="A843" s="13"/>
      <c r="B843" s="13"/>
      <c r="C843" s="13"/>
      <c r="D843" s="13"/>
      <c r="E843" s="13"/>
      <c r="F843" s="15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</row>
    <row r="844" spans="1:112" ht="12.75">
      <c r="A844" s="13"/>
      <c r="B844" s="13"/>
      <c r="C844" s="13"/>
      <c r="D844" s="13"/>
      <c r="E844" s="13"/>
      <c r="F844" s="15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</row>
    <row r="845" spans="1:112" ht="12.75">
      <c r="A845" s="13"/>
      <c r="B845" s="13"/>
      <c r="C845" s="13"/>
      <c r="D845" s="13"/>
      <c r="E845" s="13"/>
      <c r="F845" s="15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</row>
    <row r="846" spans="1:112" ht="12.75">
      <c r="A846" s="13"/>
      <c r="B846" s="13"/>
      <c r="C846" s="13"/>
      <c r="D846" s="13"/>
      <c r="E846" s="13"/>
      <c r="F846" s="15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</row>
    <row r="847" spans="1:112" ht="12.75">
      <c r="A847" s="13"/>
      <c r="B847" s="13"/>
      <c r="C847" s="13"/>
      <c r="D847" s="13"/>
      <c r="E847" s="13"/>
      <c r="F847" s="15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</row>
    <row r="848" spans="1:112" ht="12.75">
      <c r="A848" s="13"/>
      <c r="B848" s="13"/>
      <c r="C848" s="13"/>
      <c r="D848" s="13"/>
      <c r="E848" s="13"/>
      <c r="F848" s="15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</row>
    <row r="849" spans="1:112" ht="12.75">
      <c r="A849" s="13"/>
      <c r="B849" s="13"/>
      <c r="C849" s="13"/>
      <c r="D849" s="13"/>
      <c r="E849" s="13"/>
      <c r="F849" s="15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</row>
    <row r="850" spans="1:112" ht="12.75">
      <c r="A850" s="13"/>
      <c r="B850" s="13"/>
      <c r="C850" s="13"/>
      <c r="D850" s="13"/>
      <c r="E850" s="13"/>
      <c r="F850" s="15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</row>
    <row r="851" spans="1:112" ht="12.75">
      <c r="A851" s="13"/>
      <c r="B851" s="13"/>
      <c r="C851" s="13"/>
      <c r="D851" s="13"/>
      <c r="E851" s="13"/>
      <c r="F851" s="15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</row>
    <row r="852" spans="1:112" ht="12.75">
      <c r="A852" s="13"/>
      <c r="B852" s="13"/>
      <c r="C852" s="13"/>
      <c r="D852" s="13"/>
      <c r="E852" s="13"/>
      <c r="F852" s="15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</row>
    <row r="853" spans="1:112" ht="12.75">
      <c r="A853" s="13"/>
      <c r="B853" s="13"/>
      <c r="C853" s="13"/>
      <c r="D853" s="13"/>
      <c r="E853" s="13"/>
      <c r="F853" s="15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</row>
    <row r="854" spans="1:112" ht="12.75">
      <c r="A854" s="13"/>
      <c r="B854" s="13"/>
      <c r="C854" s="13"/>
      <c r="D854" s="13"/>
      <c r="E854" s="13"/>
      <c r="F854" s="15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</row>
    <row r="855" spans="1:112" ht="12.75">
      <c r="A855" s="13"/>
      <c r="B855" s="13"/>
      <c r="C855" s="13"/>
      <c r="D855" s="13"/>
      <c r="E855" s="13"/>
      <c r="F855" s="15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</row>
    <row r="856" spans="1:112" ht="12.75">
      <c r="A856" s="13"/>
      <c r="B856" s="13"/>
      <c r="C856" s="13"/>
      <c r="D856" s="13"/>
      <c r="E856" s="13"/>
      <c r="F856" s="15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</row>
    <row r="857" spans="1:112" ht="12.75">
      <c r="A857" s="13"/>
      <c r="B857" s="13"/>
      <c r="C857" s="13"/>
      <c r="D857" s="13"/>
      <c r="E857" s="13"/>
      <c r="F857" s="15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</row>
    <row r="858" spans="1:112" ht="12.75">
      <c r="A858" s="13"/>
      <c r="B858" s="13"/>
      <c r="C858" s="13"/>
      <c r="D858" s="13"/>
      <c r="E858" s="13"/>
      <c r="F858" s="15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</row>
    <row r="859" spans="1:112" ht="12.75">
      <c r="A859" s="13"/>
      <c r="B859" s="13"/>
      <c r="C859" s="13"/>
      <c r="D859" s="13"/>
      <c r="E859" s="13"/>
      <c r="F859" s="15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</row>
    <row r="860" spans="1:112" ht="12.75">
      <c r="A860" s="13"/>
      <c r="B860" s="13"/>
      <c r="C860" s="13"/>
      <c r="D860" s="13"/>
      <c r="E860" s="13"/>
      <c r="F860" s="15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</row>
    <row r="861" spans="1:112" ht="12.75">
      <c r="A861" s="13"/>
      <c r="B861" s="13"/>
      <c r="C861" s="13"/>
      <c r="D861" s="13"/>
      <c r="E861" s="13"/>
      <c r="F861" s="15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</row>
    <row r="862" spans="1:112" ht="12.75">
      <c r="A862" s="13"/>
      <c r="B862" s="13"/>
      <c r="C862" s="13"/>
      <c r="D862" s="13"/>
      <c r="E862" s="13"/>
      <c r="F862" s="15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</row>
    <row r="863" spans="1:112" ht="12.75">
      <c r="A863" s="13"/>
      <c r="B863" s="13"/>
      <c r="C863" s="13"/>
      <c r="D863" s="13"/>
      <c r="E863" s="13"/>
      <c r="F863" s="15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</row>
    <row r="864" spans="1:112" ht="12.75">
      <c r="A864" s="13"/>
      <c r="B864" s="13"/>
      <c r="C864" s="13"/>
      <c r="D864" s="13"/>
      <c r="E864" s="13"/>
      <c r="F864" s="15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</row>
    <row r="865" spans="1:112" ht="12.75">
      <c r="A865" s="13"/>
      <c r="B865" s="13"/>
      <c r="C865" s="13"/>
      <c r="D865" s="13"/>
      <c r="E865" s="13"/>
      <c r="F865" s="15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</row>
    <row r="866" spans="1:112" ht="12.75">
      <c r="A866" s="13"/>
      <c r="B866" s="13"/>
      <c r="C866" s="13"/>
      <c r="D866" s="13"/>
      <c r="E866" s="13"/>
      <c r="F866" s="15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</row>
    <row r="867" spans="1:112" ht="12.75">
      <c r="A867" s="13"/>
      <c r="B867" s="13"/>
      <c r="C867" s="13"/>
      <c r="D867" s="13"/>
      <c r="E867" s="13"/>
      <c r="F867" s="15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</row>
    <row r="868" spans="1:112" ht="12.75">
      <c r="A868" s="13"/>
      <c r="B868" s="13"/>
      <c r="C868" s="13"/>
      <c r="D868" s="13"/>
      <c r="E868" s="13"/>
      <c r="F868" s="15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</row>
    <row r="869" spans="1:112" ht="12.75">
      <c r="A869" s="13"/>
      <c r="B869" s="13"/>
      <c r="C869" s="13"/>
      <c r="D869" s="13"/>
      <c r="E869" s="13"/>
      <c r="F869" s="15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</row>
    <row r="870" spans="1:112" ht="12.75">
      <c r="A870" s="13"/>
      <c r="B870" s="13"/>
      <c r="C870" s="13"/>
      <c r="D870" s="13"/>
      <c r="E870" s="13"/>
      <c r="F870" s="15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</row>
    <row r="871" spans="1:112" ht="12.75">
      <c r="A871" s="13"/>
      <c r="B871" s="13"/>
      <c r="C871" s="13"/>
      <c r="D871" s="13"/>
      <c r="E871" s="13"/>
      <c r="F871" s="15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</row>
    <row r="872" spans="1:112" ht="12.75">
      <c r="A872" s="13"/>
      <c r="B872" s="13"/>
      <c r="C872" s="13"/>
      <c r="D872" s="13"/>
      <c r="E872" s="13"/>
      <c r="F872" s="15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</row>
    <row r="873" spans="1:112" ht="12.75">
      <c r="A873" s="13"/>
      <c r="B873" s="13"/>
      <c r="C873" s="13"/>
      <c r="D873" s="13"/>
      <c r="E873" s="13"/>
      <c r="F873" s="15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</row>
    <row r="874" spans="1:112" ht="12.75">
      <c r="A874" s="13"/>
      <c r="B874" s="13"/>
      <c r="C874" s="13"/>
      <c r="D874" s="13"/>
      <c r="E874" s="13"/>
      <c r="F874" s="15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</row>
    <row r="875" spans="1:112" ht="12.75">
      <c r="A875" s="13"/>
      <c r="B875" s="13"/>
      <c r="C875" s="13"/>
      <c r="D875" s="13"/>
      <c r="E875" s="13"/>
      <c r="F875" s="15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</row>
    <row r="876" spans="1:112" ht="12.75">
      <c r="A876" s="13"/>
      <c r="B876" s="13"/>
      <c r="C876" s="13"/>
      <c r="D876" s="13"/>
      <c r="E876" s="13"/>
      <c r="F876" s="15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</row>
    <row r="877" spans="1:112" ht="12.75">
      <c r="A877" s="13"/>
      <c r="B877" s="13"/>
      <c r="C877" s="13"/>
      <c r="D877" s="13"/>
      <c r="E877" s="13"/>
      <c r="F877" s="15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</row>
    <row r="878" spans="1:112" ht="12.75">
      <c r="A878" s="13"/>
      <c r="B878" s="13"/>
      <c r="C878" s="13"/>
      <c r="D878" s="13"/>
      <c r="E878" s="13"/>
      <c r="F878" s="15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</row>
    <row r="879" spans="1:112" ht="12.75">
      <c r="A879" s="13"/>
      <c r="B879" s="13"/>
      <c r="C879" s="13"/>
      <c r="D879" s="13"/>
      <c r="E879" s="13"/>
      <c r="F879" s="15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</row>
    <row r="880" spans="1:112" ht="12.75">
      <c r="A880" s="13"/>
      <c r="B880" s="13"/>
      <c r="C880" s="13"/>
      <c r="D880" s="13"/>
      <c r="E880" s="13"/>
      <c r="F880" s="15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</row>
    <row r="881" spans="1:112" ht="12.75">
      <c r="A881" s="13"/>
      <c r="B881" s="13"/>
      <c r="C881" s="13"/>
      <c r="D881" s="13"/>
      <c r="E881" s="13"/>
      <c r="F881" s="15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</row>
    <row r="882" spans="1:112" ht="12.75">
      <c r="A882" s="13"/>
      <c r="B882" s="13"/>
      <c r="C882" s="13"/>
      <c r="D882" s="13"/>
      <c r="E882" s="13"/>
      <c r="F882" s="15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</row>
    <row r="883" spans="1:112" ht="12.75">
      <c r="A883" s="13"/>
      <c r="B883" s="13"/>
      <c r="C883" s="13"/>
      <c r="D883" s="13"/>
      <c r="E883" s="13"/>
      <c r="F883" s="15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</row>
    <row r="884" spans="1:112" ht="12.75">
      <c r="A884" s="13"/>
      <c r="B884" s="13"/>
      <c r="C884" s="13"/>
      <c r="D884" s="13"/>
      <c r="E884" s="13"/>
      <c r="F884" s="15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</row>
    <row r="885" spans="1:112" ht="12.75">
      <c r="A885" s="13"/>
      <c r="B885" s="13"/>
      <c r="C885" s="13"/>
      <c r="D885" s="13"/>
      <c r="E885" s="13"/>
      <c r="F885" s="15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</row>
    <row r="886" spans="1:112" ht="12.75">
      <c r="A886" s="13"/>
      <c r="B886" s="13"/>
      <c r="C886" s="13"/>
      <c r="D886" s="13"/>
      <c r="E886" s="13"/>
      <c r="F886" s="15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</row>
    <row r="887" spans="1:112" ht="12.75">
      <c r="A887" s="13"/>
      <c r="B887" s="13"/>
      <c r="C887" s="13"/>
      <c r="D887" s="13"/>
      <c r="E887" s="13"/>
      <c r="F887" s="15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</row>
    <row r="888" spans="1:112" ht="12.75">
      <c r="A888" s="13"/>
      <c r="B888" s="13"/>
      <c r="C888" s="13"/>
      <c r="D888" s="13"/>
      <c r="E888" s="13"/>
      <c r="F888" s="15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</row>
    <row r="889" spans="1:112" ht="12.75">
      <c r="A889" s="13"/>
      <c r="B889" s="13"/>
      <c r="C889" s="13"/>
      <c r="D889" s="13"/>
      <c r="E889" s="13"/>
      <c r="F889" s="15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</row>
    <row r="890" spans="1:112" ht="12.75">
      <c r="A890" s="13"/>
      <c r="B890" s="13"/>
      <c r="C890" s="13"/>
      <c r="D890" s="13"/>
      <c r="E890" s="13"/>
      <c r="F890" s="15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</row>
    <row r="891" spans="1:112" ht="12.75">
      <c r="A891" s="13"/>
      <c r="B891" s="13"/>
      <c r="C891" s="13"/>
      <c r="D891" s="13"/>
      <c r="E891" s="13"/>
      <c r="F891" s="15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</row>
    <row r="892" spans="1:112" ht="12.75">
      <c r="A892" s="13"/>
      <c r="B892" s="13"/>
      <c r="C892" s="13"/>
      <c r="D892" s="13"/>
      <c r="E892" s="13"/>
      <c r="F892" s="15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</row>
    <row r="893" spans="1:112" ht="12.75">
      <c r="A893" s="13"/>
      <c r="B893" s="13"/>
      <c r="C893" s="13"/>
      <c r="D893" s="13"/>
      <c r="E893" s="13"/>
      <c r="F893" s="15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</row>
    <row r="894" spans="1:112" ht="12.75">
      <c r="A894" s="13"/>
      <c r="B894" s="13"/>
      <c r="C894" s="13"/>
      <c r="D894" s="13"/>
      <c r="E894" s="13"/>
      <c r="F894" s="15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</row>
    <row r="895" spans="1:112" ht="12.75">
      <c r="A895" s="13"/>
      <c r="B895" s="13"/>
      <c r="C895" s="13"/>
      <c r="D895" s="13"/>
      <c r="E895" s="13"/>
      <c r="F895" s="15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</row>
    <row r="896" spans="1:112" ht="12.75">
      <c r="A896" s="13"/>
      <c r="B896" s="13"/>
      <c r="C896" s="13"/>
      <c r="D896" s="13"/>
      <c r="E896" s="13"/>
      <c r="F896" s="15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</row>
    <row r="897" spans="1:112" ht="12.75">
      <c r="A897" s="13"/>
      <c r="B897" s="13"/>
      <c r="C897" s="13"/>
      <c r="D897" s="13"/>
      <c r="E897" s="13"/>
      <c r="F897" s="15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</row>
    <row r="898" spans="1:112" ht="12.75">
      <c r="A898" s="13"/>
      <c r="B898" s="13"/>
      <c r="C898" s="13"/>
      <c r="D898" s="13"/>
      <c r="E898" s="13"/>
      <c r="F898" s="15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</row>
    <row r="899" spans="1:112" ht="12.75">
      <c r="A899" s="13"/>
      <c r="B899" s="13"/>
      <c r="C899" s="13"/>
      <c r="D899" s="13"/>
      <c r="E899" s="13"/>
      <c r="F899" s="15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</row>
    <row r="900" spans="1:112" ht="12.75">
      <c r="A900" s="13"/>
      <c r="B900" s="13"/>
      <c r="C900" s="13"/>
      <c r="D900" s="13"/>
      <c r="E900" s="13"/>
      <c r="F900" s="15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</row>
    <row r="901" spans="1:112" ht="12.75">
      <c r="A901" s="13"/>
      <c r="B901" s="13"/>
      <c r="C901" s="13"/>
      <c r="D901" s="13"/>
      <c r="E901" s="13"/>
      <c r="F901" s="15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</row>
    <row r="902" spans="1:112" ht="12.75">
      <c r="A902" s="13"/>
      <c r="B902" s="13"/>
      <c r="C902" s="13"/>
      <c r="D902" s="13"/>
      <c r="E902" s="13"/>
      <c r="F902" s="15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</row>
    <row r="903" spans="1:112" ht="12.75">
      <c r="A903" s="13"/>
      <c r="B903" s="13"/>
      <c r="C903" s="13"/>
      <c r="D903" s="13"/>
      <c r="E903" s="13"/>
      <c r="F903" s="15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</row>
    <row r="904" spans="1:112" ht="12.75">
      <c r="A904" s="13"/>
      <c r="B904" s="13"/>
      <c r="C904" s="13"/>
      <c r="D904" s="13"/>
      <c r="E904" s="13"/>
      <c r="F904" s="15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</row>
    <row r="905" spans="1:112" ht="12.75">
      <c r="A905" s="13"/>
      <c r="B905" s="13"/>
      <c r="C905" s="13"/>
      <c r="D905" s="13"/>
      <c r="E905" s="13"/>
      <c r="F905" s="15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</row>
    <row r="906" spans="1:112" ht="12.75">
      <c r="A906" s="13"/>
      <c r="B906" s="13"/>
      <c r="C906" s="13"/>
      <c r="D906" s="13"/>
      <c r="E906" s="13"/>
      <c r="F906" s="15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</row>
    <row r="907" spans="1:112" ht="12.75">
      <c r="A907" s="13"/>
      <c r="B907" s="13"/>
      <c r="C907" s="13"/>
      <c r="D907" s="13"/>
      <c r="E907" s="13"/>
      <c r="F907" s="15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</row>
    <row r="908" spans="1:112" ht="12.75">
      <c r="A908" s="13"/>
      <c r="B908" s="13"/>
      <c r="C908" s="13"/>
      <c r="D908" s="13"/>
      <c r="E908" s="13"/>
      <c r="F908" s="15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</row>
    <row r="909" spans="1:112" ht="12.75">
      <c r="A909" s="13"/>
      <c r="B909" s="13"/>
      <c r="C909" s="13"/>
      <c r="D909" s="13"/>
      <c r="E909" s="13"/>
      <c r="F909" s="15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</row>
    <row r="910" spans="1:112" ht="12.75">
      <c r="A910" s="13"/>
      <c r="B910" s="13"/>
      <c r="C910" s="13"/>
      <c r="D910" s="13"/>
      <c r="E910" s="13"/>
      <c r="F910" s="15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</row>
    <row r="911" spans="1:112" ht="12.75">
      <c r="A911" s="13"/>
      <c r="B911" s="13"/>
      <c r="C911" s="13"/>
      <c r="D911" s="13"/>
      <c r="E911" s="13"/>
      <c r="F911" s="15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</row>
    <row r="912" spans="1:112" ht="12.75">
      <c r="A912" s="13"/>
      <c r="B912" s="13"/>
      <c r="C912" s="13"/>
      <c r="D912" s="13"/>
      <c r="E912" s="13"/>
      <c r="F912" s="15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</row>
    <row r="913" spans="1:112" ht="12.75">
      <c r="A913" s="13"/>
      <c r="B913" s="13"/>
      <c r="C913" s="13"/>
      <c r="D913" s="13"/>
      <c r="E913" s="13"/>
      <c r="F913" s="15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</row>
    <row r="914" spans="1:112" ht="12.75">
      <c r="A914" s="13"/>
      <c r="B914" s="13"/>
      <c r="C914" s="13"/>
      <c r="D914" s="13"/>
      <c r="E914" s="13"/>
      <c r="F914" s="15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</row>
    <row r="915" spans="1:112" ht="12.75">
      <c r="A915" s="13"/>
      <c r="B915" s="13"/>
      <c r="C915" s="13"/>
      <c r="D915" s="13"/>
      <c r="E915" s="13"/>
      <c r="F915" s="15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</row>
    <row r="916" spans="1:112" ht="12.75">
      <c r="A916" s="13"/>
      <c r="B916" s="13"/>
      <c r="C916" s="13"/>
      <c r="D916" s="13"/>
      <c r="E916" s="13"/>
      <c r="F916" s="15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</row>
    <row r="917" spans="1:112" ht="12.75">
      <c r="A917" s="13"/>
      <c r="B917" s="13"/>
      <c r="C917" s="13"/>
      <c r="D917" s="13"/>
      <c r="E917" s="13"/>
      <c r="F917" s="15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</row>
    <row r="918" spans="1:112" ht="12.75">
      <c r="A918" s="13"/>
      <c r="B918" s="13"/>
      <c r="C918" s="13"/>
      <c r="D918" s="13"/>
      <c r="E918" s="13"/>
      <c r="F918" s="15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</row>
    <row r="919" spans="1:112" ht="12.75">
      <c r="A919" s="13"/>
      <c r="B919" s="13"/>
      <c r="C919" s="13"/>
      <c r="D919" s="13"/>
      <c r="E919" s="13"/>
      <c r="F919" s="15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</row>
    <row r="920" spans="1:112" ht="12.75">
      <c r="A920" s="13"/>
      <c r="B920" s="13"/>
      <c r="C920" s="13"/>
      <c r="D920" s="13"/>
      <c r="E920" s="13"/>
      <c r="F920" s="15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</row>
    <row r="921" spans="1:112" ht="12.75">
      <c r="A921" s="13"/>
      <c r="B921" s="13"/>
      <c r="C921" s="13"/>
      <c r="D921" s="13"/>
      <c r="E921" s="13"/>
      <c r="F921" s="15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</row>
    <row r="922" spans="1:112" ht="12.75">
      <c r="A922" s="13"/>
      <c r="B922" s="13"/>
      <c r="C922" s="13"/>
      <c r="D922" s="13"/>
      <c r="E922" s="13"/>
      <c r="F922" s="15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</row>
    <row r="923" spans="1:112" ht="12.75">
      <c r="A923" s="13"/>
      <c r="B923" s="13"/>
      <c r="C923" s="13"/>
      <c r="D923" s="13"/>
      <c r="E923" s="13"/>
      <c r="F923" s="15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</row>
    <row r="924" spans="1:112" ht="12.75">
      <c r="A924" s="13"/>
      <c r="B924" s="13"/>
      <c r="C924" s="13"/>
      <c r="D924" s="13"/>
      <c r="E924" s="13"/>
      <c r="F924" s="15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</row>
    <row r="925" spans="1:112" ht="12.75">
      <c r="A925" s="13"/>
      <c r="B925" s="13"/>
      <c r="C925" s="13"/>
      <c r="D925" s="13"/>
      <c r="E925" s="13"/>
      <c r="F925" s="15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</row>
    <row r="926" spans="1:112" ht="12.75">
      <c r="A926" s="13"/>
      <c r="B926" s="13"/>
      <c r="C926" s="13"/>
      <c r="D926" s="13"/>
      <c r="E926" s="13"/>
      <c r="F926" s="15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</row>
    <row r="927" spans="1:112" ht="12.75">
      <c r="A927" s="13"/>
      <c r="B927" s="13"/>
      <c r="C927" s="13"/>
      <c r="D927" s="13"/>
      <c r="E927" s="13"/>
      <c r="F927" s="15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</row>
    <row r="928" spans="1:112" ht="12.75">
      <c r="A928" s="13"/>
      <c r="B928" s="13"/>
      <c r="C928" s="13"/>
      <c r="D928" s="13"/>
      <c r="E928" s="13"/>
      <c r="F928" s="15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</row>
    <row r="929" spans="1:112" ht="12.75">
      <c r="A929" s="13"/>
      <c r="B929" s="13"/>
      <c r="C929" s="13"/>
      <c r="D929" s="13"/>
      <c r="E929" s="13"/>
      <c r="F929" s="15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</row>
    <row r="930" spans="1:112" ht="12.75">
      <c r="A930" s="13"/>
      <c r="B930" s="13"/>
      <c r="C930" s="13"/>
      <c r="D930" s="13"/>
      <c r="E930" s="13"/>
      <c r="F930" s="15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</row>
    <row r="931" spans="1:112" ht="12.75">
      <c r="A931" s="13"/>
      <c r="B931" s="13"/>
      <c r="C931" s="13"/>
      <c r="D931" s="13"/>
      <c r="E931" s="13"/>
      <c r="F931" s="15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</row>
    <row r="932" spans="1:112" ht="12.75">
      <c r="A932" s="13"/>
      <c r="B932" s="13"/>
      <c r="C932" s="13"/>
      <c r="D932" s="13"/>
      <c r="E932" s="13"/>
      <c r="F932" s="15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</row>
    <row r="933" spans="1:112" ht="12.75">
      <c r="A933" s="13"/>
      <c r="B933" s="13"/>
      <c r="C933" s="13"/>
      <c r="D933" s="13"/>
      <c r="E933" s="13"/>
      <c r="F933" s="15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</row>
    <row r="934" spans="1:112" ht="12.75">
      <c r="A934" s="13"/>
      <c r="B934" s="13"/>
      <c r="C934" s="13"/>
      <c r="D934" s="13"/>
      <c r="E934" s="13"/>
      <c r="F934" s="15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</row>
    <row r="935" spans="1:112" ht="12.75">
      <c r="A935" s="13"/>
      <c r="B935" s="13"/>
      <c r="C935" s="13"/>
      <c r="D935" s="13"/>
      <c r="E935" s="13"/>
      <c r="F935" s="15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</row>
    <row r="936" spans="1:112" ht="12.75">
      <c r="A936" s="13"/>
      <c r="B936" s="13"/>
      <c r="C936" s="13"/>
      <c r="D936" s="13"/>
      <c r="E936" s="13"/>
      <c r="F936" s="15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</row>
    <row r="937" spans="1:112" ht="12.75">
      <c r="A937" s="13"/>
      <c r="B937" s="13"/>
      <c r="C937" s="13"/>
      <c r="D937" s="13"/>
      <c r="E937" s="13"/>
      <c r="F937" s="15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</row>
    <row r="938" spans="1:112" ht="12.75">
      <c r="A938" s="13"/>
      <c r="B938" s="13"/>
      <c r="C938" s="13"/>
      <c r="D938" s="13"/>
      <c r="E938" s="13"/>
      <c r="F938" s="15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</row>
    <row r="939" spans="1:112" ht="12.75">
      <c r="A939" s="13"/>
      <c r="B939" s="13"/>
      <c r="C939" s="13"/>
      <c r="D939" s="13"/>
      <c r="E939" s="13"/>
      <c r="F939" s="15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</row>
    <row r="940" spans="1:112" ht="12.75">
      <c r="A940" s="13"/>
      <c r="B940" s="13"/>
      <c r="C940" s="13"/>
      <c r="D940" s="13"/>
      <c r="E940" s="13"/>
      <c r="F940" s="15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</row>
    <row r="941" spans="1:112" ht="12.75">
      <c r="A941" s="13"/>
      <c r="B941" s="13"/>
      <c r="C941" s="13"/>
      <c r="D941" s="13"/>
      <c r="E941" s="13"/>
      <c r="F941" s="15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</row>
    <row r="942" spans="1:112" ht="12.75">
      <c r="A942" s="13"/>
      <c r="B942" s="13"/>
      <c r="C942" s="13"/>
      <c r="D942" s="13"/>
      <c r="E942" s="13"/>
      <c r="F942" s="15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</row>
    <row r="943" spans="1:112" ht="12.75">
      <c r="A943" s="13"/>
      <c r="B943" s="13"/>
      <c r="C943" s="13"/>
      <c r="D943" s="13"/>
      <c r="E943" s="13"/>
      <c r="F943" s="15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</row>
    <row r="944" spans="1:112" ht="12.75">
      <c r="A944" s="13"/>
      <c r="B944" s="13"/>
      <c r="C944" s="13"/>
      <c r="D944" s="13"/>
      <c r="E944" s="13"/>
      <c r="F944" s="15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</row>
    <row r="945" spans="1:112" ht="12.75">
      <c r="A945" s="13"/>
      <c r="B945" s="13"/>
      <c r="C945" s="13"/>
      <c r="D945" s="13"/>
      <c r="E945" s="13"/>
      <c r="F945" s="15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</row>
    <row r="946" spans="1:112" ht="12.75">
      <c r="A946" s="13"/>
      <c r="B946" s="13"/>
      <c r="C946" s="13"/>
      <c r="D946" s="13"/>
      <c r="E946" s="13"/>
      <c r="F946" s="15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</row>
    <row r="947" spans="1:112" ht="12.75">
      <c r="A947" s="13"/>
      <c r="B947" s="13"/>
      <c r="C947" s="13"/>
      <c r="D947" s="13"/>
      <c r="E947" s="13"/>
      <c r="F947" s="15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</row>
    <row r="948" spans="1:112" ht="12.75">
      <c r="A948" s="13"/>
      <c r="B948" s="13"/>
      <c r="C948" s="13"/>
      <c r="D948" s="13"/>
      <c r="E948" s="13"/>
      <c r="F948" s="15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</row>
    <row r="949" spans="1:112" ht="12.75">
      <c r="A949" s="13"/>
      <c r="B949" s="13"/>
      <c r="C949" s="13"/>
      <c r="D949" s="13"/>
      <c r="E949" s="13"/>
      <c r="F949" s="15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</row>
    <row r="950" spans="1:112" ht="12.75">
      <c r="A950" s="13"/>
      <c r="B950" s="13"/>
      <c r="C950" s="13"/>
      <c r="D950" s="13"/>
      <c r="E950" s="13"/>
      <c r="F950" s="15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</row>
    <row r="951" spans="1:112" ht="12.75">
      <c r="A951" s="13"/>
      <c r="B951" s="13"/>
      <c r="C951" s="13"/>
      <c r="D951" s="13"/>
      <c r="E951" s="13"/>
      <c r="F951" s="15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</row>
    <row r="952" spans="1:112" ht="12.75">
      <c r="A952" s="13"/>
      <c r="B952" s="13"/>
      <c r="C952" s="13"/>
      <c r="D952" s="13"/>
      <c r="E952" s="13"/>
      <c r="F952" s="15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</row>
    <row r="953" spans="1:112" ht="12.75">
      <c r="A953" s="13"/>
      <c r="B953" s="13"/>
      <c r="C953" s="13"/>
      <c r="D953" s="13"/>
      <c r="E953" s="13"/>
      <c r="F953" s="15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</row>
    <row r="954" spans="1:112" ht="12.75">
      <c r="A954" s="13"/>
      <c r="B954" s="13"/>
      <c r="C954" s="13"/>
      <c r="D954" s="13"/>
      <c r="E954" s="13"/>
      <c r="F954" s="15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</row>
    <row r="955" spans="1:112" ht="12.75">
      <c r="A955" s="13"/>
      <c r="B955" s="13"/>
      <c r="C955" s="13"/>
      <c r="D955" s="13"/>
      <c r="E955" s="13"/>
      <c r="F955" s="15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</row>
    <row r="956" spans="1:112" ht="12.75">
      <c r="A956" s="13"/>
      <c r="B956" s="13"/>
      <c r="C956" s="13"/>
      <c r="D956" s="13"/>
      <c r="E956" s="13"/>
      <c r="F956" s="15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</row>
    <row r="957" spans="1:112" ht="12.75">
      <c r="A957" s="13"/>
      <c r="B957" s="13"/>
      <c r="C957" s="13"/>
      <c r="D957" s="13"/>
      <c r="E957" s="13"/>
      <c r="F957" s="15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</row>
    <row r="958" spans="1:112" ht="12.75">
      <c r="A958" s="13"/>
      <c r="B958" s="13"/>
      <c r="C958" s="13"/>
      <c r="D958" s="13"/>
      <c r="E958" s="13"/>
      <c r="F958" s="15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</row>
    <row r="959" spans="1:112" ht="12.75">
      <c r="A959" s="13"/>
      <c r="B959" s="13"/>
      <c r="C959" s="13"/>
      <c r="D959" s="13"/>
      <c r="E959" s="13"/>
      <c r="F959" s="15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</row>
    <row r="960" spans="1:112" ht="12.75">
      <c r="A960" s="13"/>
      <c r="B960" s="13"/>
      <c r="C960" s="13"/>
      <c r="D960" s="13"/>
      <c r="E960" s="13"/>
      <c r="F960" s="15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</row>
    <row r="961" spans="1:112" ht="12.75">
      <c r="A961" s="13"/>
      <c r="B961" s="13"/>
      <c r="C961" s="13"/>
      <c r="D961" s="13"/>
      <c r="E961" s="13"/>
      <c r="F961" s="15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</row>
    <row r="962" spans="1:112" ht="12.75">
      <c r="A962" s="13"/>
      <c r="B962" s="13"/>
      <c r="C962" s="13"/>
      <c r="D962" s="13"/>
      <c r="E962" s="13"/>
      <c r="F962" s="15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</row>
    <row r="963" spans="1:112" ht="12.75">
      <c r="A963" s="13"/>
      <c r="B963" s="13"/>
      <c r="C963" s="13"/>
      <c r="D963" s="13"/>
      <c r="E963" s="13"/>
      <c r="F963" s="15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</row>
    <row r="964" spans="1:112" ht="12.75">
      <c r="A964" s="13"/>
      <c r="B964" s="13"/>
      <c r="C964" s="13"/>
      <c r="D964" s="13"/>
      <c r="E964" s="13"/>
      <c r="F964" s="15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</row>
    <row r="965" spans="1:112" ht="12.75">
      <c r="A965" s="13"/>
      <c r="B965" s="13"/>
      <c r="C965" s="13"/>
      <c r="D965" s="13"/>
      <c r="E965" s="13"/>
      <c r="F965" s="15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</row>
    <row r="966" spans="1:112" ht="12.75">
      <c r="A966" s="13"/>
      <c r="B966" s="13"/>
      <c r="C966" s="13"/>
      <c r="D966" s="13"/>
      <c r="E966" s="13"/>
      <c r="F966" s="15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</row>
    <row r="967" spans="1:112" ht="12.75">
      <c r="A967" s="13"/>
      <c r="B967" s="13"/>
      <c r="C967" s="13"/>
      <c r="D967" s="13"/>
      <c r="E967" s="13"/>
      <c r="F967" s="15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</row>
    <row r="968" spans="1:112" ht="12.75">
      <c r="A968" s="13"/>
      <c r="B968" s="13"/>
      <c r="C968" s="13"/>
      <c r="D968" s="13"/>
      <c r="E968" s="13"/>
      <c r="F968" s="15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</row>
    <row r="969" spans="1:112" ht="12.75">
      <c r="A969" s="13"/>
      <c r="B969" s="13"/>
      <c r="C969" s="13"/>
      <c r="D969" s="13"/>
      <c r="E969" s="13"/>
      <c r="F969" s="15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</row>
    <row r="970" spans="1:112" ht="12.75">
      <c r="A970" s="13"/>
      <c r="B970" s="13"/>
      <c r="C970" s="13"/>
      <c r="D970" s="13"/>
      <c r="E970" s="13"/>
      <c r="F970" s="15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</row>
    <row r="971" spans="1:112" ht="12.75">
      <c r="A971" s="13"/>
      <c r="B971" s="13"/>
      <c r="C971" s="13"/>
      <c r="D971" s="13"/>
      <c r="E971" s="13"/>
      <c r="F971" s="15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</row>
    <row r="972" spans="1:112" ht="12.75">
      <c r="A972" s="13"/>
      <c r="B972" s="13"/>
      <c r="C972" s="13"/>
      <c r="D972" s="13"/>
      <c r="E972" s="13"/>
      <c r="F972" s="15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</row>
    <row r="973" spans="1:112" ht="12.75">
      <c r="A973" s="13"/>
      <c r="B973" s="13"/>
      <c r="C973" s="13"/>
      <c r="D973" s="13"/>
      <c r="E973" s="13"/>
      <c r="F973" s="15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</row>
    <row r="974" spans="1:112" ht="12.75">
      <c r="A974" s="13"/>
      <c r="B974" s="13"/>
      <c r="C974" s="13"/>
      <c r="D974" s="13"/>
      <c r="E974" s="13"/>
      <c r="F974" s="15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</row>
    <row r="975" spans="1:112" ht="12.75">
      <c r="A975" s="13"/>
      <c r="B975" s="13"/>
      <c r="C975" s="13"/>
      <c r="D975" s="13"/>
      <c r="E975" s="13"/>
      <c r="F975" s="15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</row>
    <row r="976" spans="1:112" ht="12.75">
      <c r="A976" s="13"/>
      <c r="B976" s="13"/>
      <c r="C976" s="13"/>
      <c r="D976" s="13"/>
      <c r="E976" s="13"/>
      <c r="F976" s="15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</row>
    <row r="977" spans="1:112" ht="12.75">
      <c r="A977" s="13"/>
      <c r="B977" s="13"/>
      <c r="C977" s="13"/>
      <c r="D977" s="13"/>
      <c r="E977" s="13"/>
      <c r="F977" s="15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</row>
    <row r="978" spans="1:112" ht="12.75">
      <c r="A978" s="13"/>
      <c r="B978" s="13"/>
      <c r="C978" s="13"/>
      <c r="D978" s="13"/>
      <c r="E978" s="13"/>
      <c r="F978" s="15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</row>
    <row r="979" spans="1:112" ht="12.75">
      <c r="A979" s="13"/>
      <c r="B979" s="13"/>
      <c r="C979" s="13"/>
      <c r="D979" s="13"/>
      <c r="E979" s="13"/>
      <c r="F979" s="15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</row>
    <row r="980" spans="1:112" ht="12.75">
      <c r="A980" s="13"/>
      <c r="B980" s="13"/>
      <c r="C980" s="13"/>
      <c r="D980" s="13"/>
      <c r="E980" s="13"/>
      <c r="F980" s="15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</row>
    <row r="981" spans="1:112" ht="12.75">
      <c r="A981" s="13"/>
      <c r="B981" s="13"/>
      <c r="C981" s="13"/>
      <c r="D981" s="13"/>
      <c r="E981" s="13"/>
      <c r="F981" s="15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</row>
    <row r="982" spans="1:112" ht="12.75">
      <c r="A982" s="13"/>
      <c r="B982" s="13"/>
      <c r="C982" s="13"/>
      <c r="D982" s="13"/>
      <c r="E982" s="13"/>
      <c r="F982" s="15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</row>
    <row r="983" spans="1:112" ht="12.75">
      <c r="A983" s="13"/>
      <c r="B983" s="13"/>
      <c r="C983" s="13"/>
      <c r="D983" s="13"/>
      <c r="E983" s="13"/>
      <c r="F983" s="15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</row>
    <row r="984" spans="1:112" ht="12.75">
      <c r="A984" s="13"/>
      <c r="B984" s="13"/>
      <c r="C984" s="13"/>
      <c r="D984" s="13"/>
      <c r="E984" s="13"/>
      <c r="F984" s="15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</row>
    <row r="985" spans="1:112" ht="12.75">
      <c r="A985" s="13"/>
      <c r="B985" s="13"/>
      <c r="C985" s="13"/>
      <c r="D985" s="13"/>
      <c r="E985" s="13"/>
      <c r="F985" s="15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</row>
    <row r="986" spans="1:112" ht="12.75">
      <c r="A986" s="13"/>
      <c r="B986" s="13"/>
      <c r="C986" s="13"/>
      <c r="D986" s="13"/>
      <c r="E986" s="13"/>
      <c r="F986" s="15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</row>
    <row r="987" spans="1:112" ht="12.75">
      <c r="A987" s="13"/>
      <c r="B987" s="13"/>
      <c r="C987" s="13"/>
      <c r="D987" s="13"/>
      <c r="E987" s="13"/>
      <c r="F987" s="15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</row>
    <row r="988" spans="1:112" ht="12.75">
      <c r="A988" s="13"/>
      <c r="B988" s="13"/>
      <c r="C988" s="13"/>
      <c r="D988" s="13"/>
      <c r="E988" s="13"/>
      <c r="F988" s="15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</row>
    <row r="989" spans="1:112" ht="12.75">
      <c r="A989" s="13"/>
      <c r="B989" s="13"/>
      <c r="C989" s="13"/>
      <c r="D989" s="13"/>
      <c r="E989" s="13"/>
      <c r="F989" s="15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</row>
    <row r="990" spans="1:112" ht="12.75">
      <c r="A990" s="13"/>
      <c r="B990" s="13"/>
      <c r="C990" s="13"/>
      <c r="D990" s="13"/>
      <c r="E990" s="13"/>
      <c r="F990" s="15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</row>
    <row r="991" spans="1:112" ht="12.75">
      <c r="A991" s="13"/>
      <c r="B991" s="13"/>
      <c r="C991" s="13"/>
      <c r="D991" s="13"/>
      <c r="E991" s="13"/>
      <c r="F991" s="15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</row>
    <row r="992" spans="1:112" ht="12.75">
      <c r="A992" s="13"/>
      <c r="B992" s="13"/>
      <c r="C992" s="13"/>
      <c r="D992" s="13"/>
      <c r="E992" s="13"/>
      <c r="F992" s="15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</row>
    <row r="993" spans="1:112" ht="12.75">
      <c r="A993" s="13"/>
      <c r="B993" s="13"/>
      <c r="C993" s="13"/>
      <c r="D993" s="13"/>
      <c r="E993" s="13"/>
      <c r="F993" s="15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</row>
    <row r="994" spans="1:112" ht="12.75">
      <c r="A994" s="13"/>
      <c r="B994" s="13"/>
      <c r="C994" s="13"/>
      <c r="D994" s="13"/>
      <c r="E994" s="13"/>
      <c r="F994" s="15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</row>
    <row r="995" spans="1:112" ht="12.75">
      <c r="A995" s="13"/>
      <c r="B995" s="13"/>
      <c r="C995" s="13"/>
      <c r="D995" s="13"/>
      <c r="E995" s="13"/>
      <c r="F995" s="15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</row>
    <row r="996" spans="1:112" ht="12.75">
      <c r="A996" s="13"/>
      <c r="B996" s="13"/>
      <c r="C996" s="13"/>
      <c r="D996" s="13"/>
      <c r="E996" s="13"/>
      <c r="F996" s="15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</row>
    <row r="997" spans="1:112" ht="12.75">
      <c r="A997" s="13"/>
      <c r="B997" s="13"/>
      <c r="C997" s="13"/>
      <c r="D997" s="13"/>
      <c r="E997" s="13"/>
      <c r="F997" s="15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</row>
    <row r="998" spans="1:112" ht="12.75">
      <c r="A998" s="13"/>
      <c r="B998" s="13"/>
      <c r="C998" s="13"/>
      <c r="D998" s="13"/>
      <c r="E998" s="13"/>
      <c r="F998" s="15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</row>
    <row r="999" spans="1:112" ht="12.75">
      <c r="A999" s="13"/>
      <c r="B999" s="13"/>
      <c r="C999" s="13"/>
      <c r="D999" s="13"/>
      <c r="E999" s="13"/>
      <c r="F999" s="15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</row>
    <row r="1000" spans="1:112" ht="12.75">
      <c r="A1000" s="13"/>
      <c r="B1000" s="13"/>
      <c r="C1000" s="13"/>
      <c r="D1000" s="13"/>
      <c r="E1000" s="13"/>
      <c r="F1000" s="15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</row>
    <row r="1001" spans="1:112" ht="12.75">
      <c r="A1001" s="13"/>
      <c r="B1001" s="13"/>
      <c r="C1001" s="13"/>
      <c r="D1001" s="13"/>
      <c r="E1001" s="13"/>
      <c r="F1001" s="15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</row>
    <row r="1002" spans="1:112" ht="12.75">
      <c r="A1002" s="13"/>
      <c r="B1002" s="13"/>
      <c r="C1002" s="13"/>
      <c r="D1002" s="13"/>
      <c r="E1002" s="13"/>
      <c r="F1002" s="15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</row>
    <row r="1003" spans="1:112" ht="12.75">
      <c r="A1003" s="13"/>
      <c r="B1003" s="13"/>
      <c r="C1003" s="13"/>
      <c r="D1003" s="13"/>
      <c r="E1003" s="13"/>
      <c r="F1003" s="15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</row>
    <row r="1004" spans="1:112" ht="12.75">
      <c r="A1004" s="13"/>
      <c r="B1004" s="13"/>
      <c r="C1004" s="13"/>
      <c r="D1004" s="13"/>
      <c r="E1004" s="13"/>
      <c r="F1004" s="15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</row>
    <row r="1005" spans="1:112" ht="12.75">
      <c r="A1005" s="13"/>
      <c r="B1005" s="13"/>
      <c r="C1005" s="13"/>
      <c r="D1005" s="13"/>
      <c r="E1005" s="13"/>
      <c r="F1005" s="15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</row>
    <row r="1006" spans="1:112" ht="12.75">
      <c r="A1006" s="13"/>
      <c r="B1006" s="13"/>
      <c r="C1006" s="13"/>
      <c r="D1006" s="13"/>
      <c r="E1006" s="13"/>
      <c r="F1006" s="15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</row>
    <row r="1007" spans="1:112" ht="12.75">
      <c r="A1007" s="13"/>
      <c r="B1007" s="13"/>
      <c r="C1007" s="13"/>
      <c r="D1007" s="13"/>
      <c r="E1007" s="13"/>
      <c r="F1007" s="15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</row>
    <row r="1008" spans="1:112" ht="12.75">
      <c r="A1008" s="13"/>
      <c r="B1008" s="13"/>
      <c r="C1008" s="13"/>
      <c r="D1008" s="13"/>
      <c r="E1008" s="13"/>
      <c r="F1008" s="15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</row>
    <row r="1009" spans="1:112" ht="12.75">
      <c r="A1009" s="13"/>
      <c r="B1009" s="13"/>
      <c r="C1009" s="13"/>
      <c r="D1009" s="13"/>
      <c r="E1009" s="13"/>
      <c r="F1009" s="15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</row>
    <row r="1010" spans="1:112" ht="12.75">
      <c r="A1010" s="13"/>
      <c r="B1010" s="13"/>
      <c r="C1010" s="13"/>
      <c r="D1010" s="13"/>
      <c r="E1010" s="13"/>
      <c r="F1010" s="15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</row>
    <row r="1011" spans="1:112" ht="12.75">
      <c r="A1011" s="13"/>
      <c r="B1011" s="13"/>
      <c r="C1011" s="13"/>
      <c r="D1011" s="13"/>
      <c r="E1011" s="13"/>
      <c r="F1011" s="15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</row>
    <row r="1012" spans="1:112" ht="12.75">
      <c r="A1012" s="13"/>
      <c r="B1012" s="13"/>
      <c r="C1012" s="13"/>
      <c r="D1012" s="13"/>
      <c r="E1012" s="13"/>
      <c r="F1012" s="15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</row>
    <row r="1013" spans="1:112" ht="12.75">
      <c r="A1013" s="13"/>
      <c r="B1013" s="13"/>
      <c r="C1013" s="13"/>
      <c r="D1013" s="13"/>
      <c r="E1013" s="13"/>
      <c r="F1013" s="15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</row>
    <row r="1014" spans="1:112" ht="12.75">
      <c r="A1014" s="13"/>
      <c r="B1014" s="13"/>
      <c r="C1014" s="13"/>
      <c r="D1014" s="13"/>
      <c r="E1014" s="13"/>
      <c r="F1014" s="15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</row>
    <row r="1015" spans="1:112" ht="12.75">
      <c r="A1015" s="13"/>
      <c r="B1015" s="13"/>
      <c r="C1015" s="13"/>
      <c r="D1015" s="13"/>
      <c r="E1015" s="13"/>
      <c r="F1015" s="15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</row>
    <row r="1016" spans="1:112" ht="12.75">
      <c r="A1016" s="13"/>
      <c r="B1016" s="13"/>
      <c r="C1016" s="13"/>
      <c r="D1016" s="13"/>
      <c r="E1016" s="13"/>
      <c r="F1016" s="15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</row>
    <row r="1017" spans="1:112" ht="12.75">
      <c r="A1017" s="13"/>
      <c r="B1017" s="13"/>
      <c r="C1017" s="13"/>
      <c r="D1017" s="13"/>
      <c r="E1017" s="13"/>
      <c r="F1017" s="15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</row>
    <row r="1018" spans="1:112" ht="12.75">
      <c r="A1018" s="13"/>
      <c r="B1018" s="13"/>
      <c r="C1018" s="13"/>
      <c r="D1018" s="13"/>
      <c r="E1018" s="13"/>
      <c r="F1018" s="15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</row>
    <row r="1019" spans="1:112" ht="12.75">
      <c r="A1019" s="13"/>
      <c r="B1019" s="13"/>
      <c r="C1019" s="13"/>
      <c r="D1019" s="13"/>
      <c r="E1019" s="13"/>
      <c r="F1019" s="15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</row>
    <row r="1020" spans="1:112" ht="12.75">
      <c r="A1020" s="13"/>
      <c r="B1020" s="13"/>
      <c r="C1020" s="13"/>
      <c r="D1020" s="13"/>
      <c r="E1020" s="13"/>
      <c r="F1020" s="15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</row>
    <row r="1021" spans="1:112" ht="12.75">
      <c r="A1021" s="13"/>
      <c r="B1021" s="13"/>
      <c r="C1021" s="13"/>
      <c r="D1021" s="13"/>
      <c r="E1021" s="13"/>
      <c r="F1021" s="15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</row>
    <row r="1022" spans="1:112" ht="12.75">
      <c r="A1022" s="13"/>
      <c r="B1022" s="13"/>
      <c r="C1022" s="13"/>
      <c r="D1022" s="13"/>
      <c r="E1022" s="13"/>
      <c r="F1022" s="15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</row>
    <row r="1023" spans="1:112" ht="12.75">
      <c r="A1023" s="13"/>
      <c r="B1023" s="13"/>
      <c r="C1023" s="13"/>
      <c r="D1023" s="13"/>
      <c r="E1023" s="13"/>
      <c r="F1023" s="15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</row>
    <row r="1024" spans="1:112" ht="12.75">
      <c r="A1024" s="13"/>
      <c r="B1024" s="13"/>
      <c r="C1024" s="13"/>
      <c r="D1024" s="13"/>
      <c r="E1024" s="13"/>
      <c r="F1024" s="15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</row>
    <row r="1025" spans="1:112" ht="12.75">
      <c r="A1025" s="13"/>
      <c r="B1025" s="13"/>
      <c r="C1025" s="13"/>
      <c r="D1025" s="13"/>
      <c r="E1025" s="13"/>
      <c r="F1025" s="15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</row>
    <row r="1026" spans="1:112" ht="12.75">
      <c r="A1026" s="13"/>
      <c r="B1026" s="13"/>
      <c r="C1026" s="13"/>
      <c r="D1026" s="13"/>
      <c r="E1026" s="13"/>
      <c r="F1026" s="15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</row>
    <row r="1027" spans="1:112" ht="12.75">
      <c r="A1027" s="13"/>
      <c r="B1027" s="13"/>
      <c r="C1027" s="13"/>
      <c r="D1027" s="13"/>
      <c r="E1027" s="13"/>
      <c r="F1027" s="15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</row>
    <row r="1028" spans="1:112" ht="12.75">
      <c r="A1028" s="13"/>
      <c r="B1028" s="13"/>
      <c r="C1028" s="13"/>
      <c r="D1028" s="13"/>
      <c r="E1028" s="13"/>
      <c r="F1028" s="15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</row>
    <row r="1029" spans="1:112" ht="12.75">
      <c r="A1029" s="13"/>
      <c r="B1029" s="13"/>
      <c r="C1029" s="13"/>
      <c r="D1029" s="13"/>
      <c r="E1029" s="13"/>
      <c r="F1029" s="15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</row>
    <row r="1030" spans="1:112" ht="12.75">
      <c r="A1030" s="13"/>
      <c r="B1030" s="13"/>
      <c r="C1030" s="13"/>
      <c r="D1030" s="13"/>
      <c r="E1030" s="13"/>
      <c r="F1030" s="15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</row>
    <row r="1031" spans="1:112" ht="12.75">
      <c r="A1031" s="13"/>
      <c r="B1031" s="13"/>
      <c r="C1031" s="13"/>
      <c r="D1031" s="13"/>
      <c r="E1031" s="13"/>
      <c r="F1031" s="15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</row>
    <row r="1032" spans="1:112" ht="12.75">
      <c r="A1032" s="13"/>
      <c r="B1032" s="13"/>
      <c r="C1032" s="13"/>
      <c r="D1032" s="13"/>
      <c r="E1032" s="13"/>
      <c r="F1032" s="15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</row>
    <row r="1033" spans="1:112" ht="12.75">
      <c r="A1033" s="13"/>
      <c r="B1033" s="13"/>
      <c r="C1033" s="13"/>
      <c r="D1033" s="13"/>
      <c r="E1033" s="13"/>
      <c r="F1033" s="15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</row>
    <row r="1034" spans="1:112" ht="12.75">
      <c r="A1034" s="13"/>
      <c r="B1034" s="13"/>
      <c r="C1034" s="13"/>
      <c r="D1034" s="13"/>
      <c r="E1034" s="13"/>
      <c r="F1034" s="15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</row>
    <row r="1035" spans="1:112" ht="12.75">
      <c r="A1035" s="13"/>
      <c r="B1035" s="13"/>
      <c r="C1035" s="13"/>
      <c r="D1035" s="13"/>
      <c r="E1035" s="13"/>
      <c r="F1035" s="15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</row>
    <row r="1036" spans="1:112" ht="12.75">
      <c r="A1036" s="13"/>
      <c r="B1036" s="13"/>
      <c r="C1036" s="13"/>
      <c r="D1036" s="13"/>
      <c r="E1036" s="13"/>
      <c r="F1036" s="15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</row>
    <row r="1037" spans="1:112" ht="12.75">
      <c r="A1037" s="13"/>
      <c r="B1037" s="13"/>
      <c r="C1037" s="13"/>
      <c r="D1037" s="13"/>
      <c r="E1037" s="13"/>
      <c r="F1037" s="15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</row>
    <row r="1038" spans="1:112" ht="12.75">
      <c r="A1038" s="13"/>
      <c r="B1038" s="13"/>
      <c r="C1038" s="13"/>
      <c r="D1038" s="13"/>
      <c r="E1038" s="13"/>
      <c r="F1038" s="15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</row>
    <row r="1039" spans="1:112" ht="12.75">
      <c r="A1039" s="13"/>
      <c r="B1039" s="13"/>
      <c r="C1039" s="13"/>
      <c r="D1039" s="13"/>
      <c r="E1039" s="13"/>
      <c r="F1039" s="15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</row>
    <row r="1040" spans="1:112" ht="12.75">
      <c r="A1040" s="13"/>
      <c r="B1040" s="13"/>
      <c r="C1040" s="13"/>
      <c r="D1040" s="13"/>
      <c r="E1040" s="13"/>
      <c r="F1040" s="15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</row>
    <row r="1041" spans="1:112" ht="12.75">
      <c r="A1041" s="13"/>
      <c r="B1041" s="13"/>
      <c r="C1041" s="13"/>
      <c r="D1041" s="13"/>
      <c r="E1041" s="13"/>
      <c r="F1041" s="15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</row>
    <row r="1042" spans="1:112" ht="12.75">
      <c r="A1042" s="13"/>
      <c r="B1042" s="13"/>
      <c r="C1042" s="13"/>
      <c r="D1042" s="13"/>
      <c r="E1042" s="13"/>
      <c r="F1042" s="15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</row>
    <row r="1043" spans="1:112" ht="12.75">
      <c r="A1043" s="13"/>
      <c r="B1043" s="13"/>
      <c r="C1043" s="13"/>
      <c r="D1043" s="13"/>
      <c r="E1043" s="13"/>
      <c r="F1043" s="15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</row>
    <row r="1044" spans="1:112" ht="12.75">
      <c r="A1044" s="13"/>
      <c r="B1044" s="13"/>
      <c r="C1044" s="13"/>
      <c r="D1044" s="13"/>
      <c r="E1044" s="13"/>
      <c r="F1044" s="15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</row>
    <row r="1045" spans="1:112" ht="12.75">
      <c r="A1045" s="13"/>
      <c r="B1045" s="13"/>
      <c r="C1045" s="13"/>
      <c r="D1045" s="13"/>
      <c r="E1045" s="13"/>
      <c r="F1045" s="15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</row>
    <row r="1046" spans="1:112" ht="12.75">
      <c r="A1046" s="13"/>
      <c r="B1046" s="13"/>
      <c r="C1046" s="13"/>
      <c r="D1046" s="13"/>
      <c r="E1046" s="13"/>
      <c r="F1046" s="15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</row>
    <row r="1047" spans="1:112" ht="12.75">
      <c r="A1047" s="13"/>
      <c r="B1047" s="13"/>
      <c r="C1047" s="13"/>
      <c r="D1047" s="13"/>
      <c r="E1047" s="13"/>
      <c r="F1047" s="15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</row>
    <row r="1048" spans="1:112" ht="12.75">
      <c r="A1048" s="13"/>
      <c r="B1048" s="13"/>
      <c r="C1048" s="13"/>
      <c r="D1048" s="13"/>
      <c r="E1048" s="13"/>
      <c r="F1048" s="15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</row>
    <row r="1049" spans="1:112" ht="12.75">
      <c r="A1049" s="13"/>
      <c r="B1049" s="13"/>
      <c r="C1049" s="13"/>
      <c r="D1049" s="13"/>
      <c r="E1049" s="13"/>
      <c r="F1049" s="15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</row>
    <row r="1050" spans="1:112" ht="12.75">
      <c r="A1050" s="13"/>
      <c r="B1050" s="13"/>
      <c r="C1050" s="13"/>
      <c r="D1050" s="13"/>
      <c r="E1050" s="13"/>
      <c r="F1050" s="15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</row>
    <row r="1051" spans="1:112" ht="12.75">
      <c r="A1051" s="13"/>
      <c r="B1051" s="13"/>
      <c r="C1051" s="13"/>
      <c r="D1051" s="13"/>
      <c r="E1051" s="13"/>
      <c r="F1051" s="15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</row>
    <row r="1052" spans="1:112" ht="12.75">
      <c r="A1052" s="13"/>
      <c r="B1052" s="13"/>
      <c r="C1052" s="13"/>
      <c r="D1052" s="13"/>
      <c r="E1052" s="13"/>
      <c r="F1052" s="15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</row>
    <row r="1053" spans="1:112" ht="12.75">
      <c r="A1053" s="13"/>
      <c r="B1053" s="13"/>
      <c r="C1053" s="13"/>
      <c r="D1053" s="13"/>
      <c r="E1053" s="13"/>
      <c r="F1053" s="15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</row>
    <row r="1054" spans="1:112" ht="12.75">
      <c r="A1054" s="13"/>
      <c r="B1054" s="13"/>
      <c r="C1054" s="13"/>
      <c r="D1054" s="13"/>
      <c r="E1054" s="13"/>
      <c r="F1054" s="15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</row>
    <row r="1055" spans="1:112" ht="12.75">
      <c r="A1055" s="13"/>
      <c r="B1055" s="13"/>
      <c r="C1055" s="13"/>
      <c r="D1055" s="13"/>
      <c r="E1055" s="13"/>
      <c r="F1055" s="15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</row>
    <row r="1056" spans="1:112" ht="12.75">
      <c r="A1056" s="13"/>
      <c r="B1056" s="13"/>
      <c r="C1056" s="13"/>
      <c r="D1056" s="13"/>
      <c r="E1056" s="13"/>
      <c r="F1056" s="15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</row>
    <row r="1057" spans="1:112" ht="12.75">
      <c r="A1057" s="13"/>
      <c r="B1057" s="13"/>
      <c r="C1057" s="13"/>
      <c r="D1057" s="13"/>
      <c r="E1057" s="13"/>
      <c r="F1057" s="15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</row>
    <row r="1058" spans="1:112" ht="12.75">
      <c r="A1058" s="13"/>
      <c r="B1058" s="13"/>
      <c r="C1058" s="13"/>
      <c r="D1058" s="13"/>
      <c r="E1058" s="13"/>
      <c r="F1058" s="15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</row>
    <row r="1059" spans="1:112" ht="12.75">
      <c r="A1059" s="13"/>
      <c r="B1059" s="13"/>
      <c r="C1059" s="13"/>
      <c r="D1059" s="13"/>
      <c r="E1059" s="13"/>
      <c r="F1059" s="15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</row>
    <row r="1060" spans="1:112" ht="12.75">
      <c r="A1060" s="13"/>
      <c r="B1060" s="13"/>
      <c r="C1060" s="13"/>
      <c r="D1060" s="13"/>
      <c r="E1060" s="13"/>
      <c r="F1060" s="15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</row>
    <row r="1061" spans="1:112" ht="12.75">
      <c r="A1061" s="13"/>
      <c r="B1061" s="13"/>
      <c r="C1061" s="13"/>
      <c r="D1061" s="13"/>
      <c r="E1061" s="13"/>
      <c r="F1061" s="15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</row>
    <row r="1062" spans="1:112" ht="12.75">
      <c r="A1062" s="13"/>
      <c r="B1062" s="13"/>
      <c r="C1062" s="13"/>
      <c r="D1062" s="13"/>
      <c r="E1062" s="13"/>
      <c r="F1062" s="15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</row>
    <row r="1063" spans="1:112" ht="12.75">
      <c r="A1063" s="13"/>
      <c r="B1063" s="13"/>
      <c r="C1063" s="13"/>
      <c r="D1063" s="13"/>
      <c r="E1063" s="13"/>
      <c r="F1063" s="15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</row>
    <row r="1064" spans="1:112" ht="12.75">
      <c r="A1064" s="13"/>
      <c r="B1064" s="13"/>
      <c r="C1064" s="13"/>
      <c r="D1064" s="13"/>
      <c r="E1064" s="13"/>
      <c r="F1064" s="15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</row>
    <row r="1065" spans="1:112" ht="12.75">
      <c r="A1065" s="13"/>
      <c r="B1065" s="13"/>
      <c r="C1065" s="13"/>
      <c r="D1065" s="13"/>
      <c r="E1065" s="13"/>
      <c r="F1065" s="15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</row>
    <row r="1066" spans="1:112" ht="12.75">
      <c r="A1066" s="13"/>
      <c r="B1066" s="13"/>
      <c r="C1066" s="13"/>
      <c r="D1066" s="13"/>
      <c r="E1066" s="13"/>
      <c r="F1066" s="15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</row>
    <row r="1067" spans="1:112" ht="12.75">
      <c r="A1067" s="13"/>
      <c r="B1067" s="13"/>
      <c r="C1067" s="13"/>
      <c r="D1067" s="13"/>
      <c r="E1067" s="13"/>
      <c r="F1067" s="15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</row>
    <row r="1068" spans="1:112" ht="12.75">
      <c r="A1068" s="13"/>
      <c r="B1068" s="13"/>
      <c r="C1068" s="13"/>
      <c r="D1068" s="13"/>
      <c r="E1068" s="13"/>
      <c r="F1068" s="15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</row>
    <row r="1069" spans="1:112" ht="12.75">
      <c r="A1069" s="13"/>
      <c r="B1069" s="13"/>
      <c r="C1069" s="13"/>
      <c r="D1069" s="13"/>
      <c r="E1069" s="13"/>
      <c r="F1069" s="15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</row>
    <row r="1070" spans="1:112" ht="12.75">
      <c r="A1070" s="13"/>
      <c r="B1070" s="13"/>
      <c r="C1070" s="13"/>
      <c r="D1070" s="13"/>
      <c r="E1070" s="13"/>
      <c r="F1070" s="15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</row>
    <row r="1071" spans="1:112" ht="12.75">
      <c r="A1071" s="13"/>
      <c r="B1071" s="13"/>
      <c r="C1071" s="13"/>
      <c r="D1071" s="13"/>
      <c r="E1071" s="13"/>
      <c r="F1071" s="15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</row>
    <row r="1072" spans="1:112" ht="12.75">
      <c r="A1072" s="13"/>
      <c r="B1072" s="13"/>
      <c r="C1072" s="13"/>
      <c r="D1072" s="13"/>
      <c r="E1072" s="13"/>
      <c r="F1072" s="15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</row>
    <row r="1073" spans="1:112" ht="12.75">
      <c r="A1073" s="13"/>
      <c r="B1073" s="13"/>
      <c r="C1073" s="13"/>
      <c r="D1073" s="13"/>
      <c r="E1073" s="13"/>
      <c r="F1073" s="15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</row>
    <row r="1074" spans="1:112" ht="12.75">
      <c r="A1074" s="13"/>
      <c r="B1074" s="13"/>
      <c r="C1074" s="13"/>
      <c r="D1074" s="13"/>
      <c r="E1074" s="13"/>
      <c r="F1074" s="15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</row>
    <row r="1075" spans="1:112" ht="12.75">
      <c r="A1075" s="13"/>
      <c r="B1075" s="13"/>
      <c r="C1075" s="13"/>
      <c r="D1075" s="13"/>
      <c r="E1075" s="13"/>
      <c r="F1075" s="15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</row>
    <row r="1076" spans="1:112" ht="12.75">
      <c r="A1076" s="13"/>
      <c r="B1076" s="13"/>
      <c r="C1076" s="13"/>
      <c r="D1076" s="13"/>
      <c r="E1076" s="13"/>
      <c r="F1076" s="15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</row>
    <row r="1077" spans="1:112" ht="12.75">
      <c r="A1077" s="13"/>
      <c r="B1077" s="13"/>
      <c r="C1077" s="13"/>
      <c r="D1077" s="13"/>
      <c r="E1077" s="13"/>
      <c r="F1077" s="15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</row>
    <row r="1078" spans="1:112" ht="12.75">
      <c r="A1078" s="13"/>
      <c r="B1078" s="13"/>
      <c r="C1078" s="13"/>
      <c r="D1078" s="13"/>
      <c r="E1078" s="13"/>
      <c r="F1078" s="15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</row>
    <row r="1079" spans="1:112" ht="12.75">
      <c r="A1079" s="13"/>
      <c r="B1079" s="13"/>
      <c r="C1079" s="13"/>
      <c r="D1079" s="13"/>
      <c r="E1079" s="13"/>
      <c r="F1079" s="15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</row>
    <row r="1080" spans="1:112" ht="12.75">
      <c r="A1080" s="13"/>
      <c r="B1080" s="13"/>
      <c r="C1080" s="13"/>
      <c r="D1080" s="13"/>
      <c r="E1080" s="13"/>
      <c r="F1080" s="15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</row>
    <row r="1081" spans="1:112" ht="12.75">
      <c r="A1081" s="13"/>
      <c r="B1081" s="13"/>
      <c r="C1081" s="13"/>
      <c r="D1081" s="13"/>
      <c r="E1081" s="13"/>
      <c r="F1081" s="15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</row>
    <row r="1082" spans="1:112" ht="12.75">
      <c r="A1082" s="13"/>
      <c r="B1082" s="13"/>
      <c r="C1082" s="13"/>
      <c r="D1082" s="13"/>
      <c r="E1082" s="13"/>
      <c r="F1082" s="15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</row>
    <row r="1083" spans="1:112" ht="12.75">
      <c r="A1083" s="13"/>
      <c r="B1083" s="13"/>
      <c r="C1083" s="13"/>
      <c r="D1083" s="13"/>
      <c r="E1083" s="13"/>
      <c r="F1083" s="15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</row>
    <row r="1084" spans="1:112" ht="12.75">
      <c r="A1084" s="13"/>
      <c r="B1084" s="13"/>
      <c r="C1084" s="13"/>
      <c r="D1084" s="13"/>
      <c r="E1084" s="13"/>
      <c r="F1084" s="15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</row>
    <row r="1085" spans="1:112" ht="12.75">
      <c r="A1085" s="13"/>
      <c r="B1085" s="13"/>
      <c r="C1085" s="13"/>
      <c r="D1085" s="13"/>
      <c r="E1085" s="13"/>
      <c r="F1085" s="15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</row>
    <row r="1086" spans="1:112" ht="12.75">
      <c r="A1086" s="13"/>
      <c r="B1086" s="13"/>
      <c r="C1086" s="13"/>
      <c r="D1086" s="13"/>
      <c r="E1086" s="13"/>
      <c r="F1086" s="15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</row>
    <row r="1087" spans="1:112" ht="12.75">
      <c r="A1087" s="13"/>
      <c r="B1087" s="13"/>
      <c r="C1087" s="13"/>
      <c r="D1087" s="13"/>
      <c r="E1087" s="13"/>
      <c r="F1087" s="15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</row>
    <row r="1088" spans="1:112" ht="12.75">
      <c r="A1088" s="13"/>
      <c r="B1088" s="13"/>
      <c r="C1088" s="13"/>
      <c r="D1088" s="13"/>
      <c r="E1088" s="13"/>
      <c r="F1088" s="15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</row>
    <row r="1089" spans="1:112" ht="12.75">
      <c r="A1089" s="13"/>
      <c r="B1089" s="13"/>
      <c r="C1089" s="13"/>
      <c r="D1089" s="13"/>
      <c r="E1089" s="13"/>
      <c r="F1089" s="15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</row>
    <row r="1090" spans="1:112" ht="12.75">
      <c r="A1090" s="13"/>
      <c r="B1090" s="13"/>
      <c r="C1090" s="13"/>
      <c r="D1090" s="13"/>
      <c r="E1090" s="13"/>
      <c r="F1090" s="15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</row>
    <row r="1091" spans="1:112" ht="12.75">
      <c r="A1091" s="13"/>
      <c r="B1091" s="13"/>
      <c r="C1091" s="13"/>
      <c r="D1091" s="13"/>
      <c r="E1091" s="13"/>
      <c r="F1091" s="15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</row>
    <row r="1092" spans="1:112" ht="12.75">
      <c r="A1092" s="13"/>
      <c r="B1092" s="13"/>
      <c r="C1092" s="13"/>
      <c r="D1092" s="13"/>
      <c r="E1092" s="13"/>
      <c r="F1092" s="15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</row>
    <row r="1093" spans="1:112" ht="12.75">
      <c r="A1093" s="13"/>
      <c r="B1093" s="13"/>
      <c r="C1093" s="13"/>
      <c r="D1093" s="13"/>
      <c r="E1093" s="13"/>
      <c r="F1093" s="15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</row>
    <row r="1094" spans="1:112" ht="12.75">
      <c r="A1094" s="13"/>
      <c r="B1094" s="13"/>
      <c r="C1094" s="13"/>
      <c r="D1094" s="13"/>
      <c r="E1094" s="13"/>
      <c r="F1094" s="15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</row>
    <row r="1095" spans="1:112" ht="12.75">
      <c r="A1095" s="13"/>
      <c r="B1095" s="13"/>
      <c r="C1095" s="13"/>
      <c r="D1095" s="13"/>
      <c r="E1095" s="13"/>
      <c r="F1095" s="15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</row>
    <row r="1096" spans="1:112" ht="12.75">
      <c r="A1096" s="13"/>
      <c r="B1096" s="13"/>
      <c r="C1096" s="13"/>
      <c r="D1096" s="13"/>
      <c r="E1096" s="13"/>
      <c r="F1096" s="15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</row>
    <row r="1097" spans="1:112" ht="12.75">
      <c r="A1097" s="13"/>
      <c r="B1097" s="13"/>
      <c r="C1097" s="13"/>
      <c r="D1097" s="13"/>
      <c r="E1097" s="13"/>
      <c r="F1097" s="15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</row>
    <row r="1098" spans="1:112" ht="12.75">
      <c r="A1098" s="13"/>
      <c r="B1098" s="13"/>
      <c r="C1098" s="13"/>
      <c r="D1098" s="13"/>
      <c r="E1098" s="13"/>
      <c r="F1098" s="15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</row>
    <row r="1099" spans="1:112" ht="12.75">
      <c r="A1099" s="13"/>
      <c r="B1099" s="13"/>
      <c r="C1099" s="13"/>
      <c r="D1099" s="13"/>
      <c r="E1099" s="13"/>
      <c r="F1099" s="15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</row>
    <row r="1100" spans="1:112" ht="12.75">
      <c r="A1100" s="13"/>
      <c r="B1100" s="13"/>
      <c r="C1100" s="13"/>
      <c r="D1100" s="13"/>
      <c r="E1100" s="13"/>
      <c r="F1100" s="15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</row>
    <row r="1101" spans="1:112" ht="12.75">
      <c r="A1101" s="13"/>
      <c r="B1101" s="13"/>
      <c r="C1101" s="13"/>
      <c r="D1101" s="13"/>
      <c r="E1101" s="13"/>
      <c r="F1101" s="15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</row>
    <row r="1102" spans="1:112" ht="12.75">
      <c r="A1102" s="13"/>
      <c r="B1102" s="13"/>
      <c r="C1102" s="13"/>
      <c r="D1102" s="13"/>
      <c r="E1102" s="13"/>
      <c r="F1102" s="15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</row>
    <row r="1103" spans="1:112" ht="12.75">
      <c r="A1103" s="13"/>
      <c r="B1103" s="13"/>
      <c r="C1103" s="13"/>
      <c r="D1103" s="13"/>
      <c r="E1103" s="13"/>
      <c r="F1103" s="15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</row>
    <row r="1104" spans="1:112" ht="12.75">
      <c r="A1104" s="13"/>
      <c r="B1104" s="13"/>
      <c r="C1104" s="13"/>
      <c r="D1104" s="13"/>
      <c r="E1104" s="13"/>
      <c r="F1104" s="15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</row>
    <row r="1105" spans="1:112" ht="12.75">
      <c r="A1105" s="13"/>
      <c r="B1105" s="13"/>
      <c r="C1105" s="13"/>
      <c r="D1105" s="13"/>
      <c r="E1105" s="13"/>
      <c r="F1105" s="15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</row>
    <row r="1106" spans="1:112" ht="12.75">
      <c r="A1106" s="13"/>
      <c r="B1106" s="13"/>
      <c r="C1106" s="13"/>
      <c r="D1106" s="13"/>
      <c r="E1106" s="13"/>
      <c r="F1106" s="15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</row>
    <row r="1107" spans="1:112" ht="12.75">
      <c r="A1107" s="13"/>
      <c r="B1107" s="13"/>
      <c r="C1107" s="13"/>
      <c r="D1107" s="13"/>
      <c r="E1107" s="13"/>
      <c r="F1107" s="15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</row>
    <row r="1108" spans="1:112" ht="12.75">
      <c r="A1108" s="13"/>
      <c r="B1108" s="13"/>
      <c r="C1108" s="13"/>
      <c r="D1108" s="13"/>
      <c r="E1108" s="13"/>
      <c r="F1108" s="15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</row>
    <row r="1109" spans="1:112" ht="12.75">
      <c r="A1109" s="13"/>
      <c r="B1109" s="13"/>
      <c r="C1109" s="13"/>
      <c r="D1109" s="13"/>
      <c r="E1109" s="13"/>
      <c r="F1109" s="15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</row>
    <row r="1110" spans="1:112" ht="12.75">
      <c r="A1110" s="13"/>
      <c r="B1110" s="13"/>
      <c r="C1110" s="13"/>
      <c r="D1110" s="13"/>
      <c r="E1110" s="13"/>
      <c r="F1110" s="15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</row>
    <row r="1111" spans="1:112" ht="12.75">
      <c r="A1111" s="13"/>
      <c r="B1111" s="13"/>
      <c r="C1111" s="13"/>
      <c r="D1111" s="13"/>
      <c r="E1111" s="13"/>
      <c r="F1111" s="15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</row>
    <row r="1112" spans="1:112" ht="12.75">
      <c r="A1112" s="13"/>
      <c r="B1112" s="13"/>
      <c r="C1112" s="13"/>
      <c r="D1112" s="13"/>
      <c r="E1112" s="13"/>
      <c r="F1112" s="15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</row>
    <row r="1113" spans="1:112" ht="12.75">
      <c r="A1113" s="13"/>
      <c r="B1113" s="13"/>
      <c r="C1113" s="13"/>
      <c r="D1113" s="13"/>
      <c r="E1113" s="13"/>
      <c r="F1113" s="15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</row>
    <row r="1114" spans="1:112" ht="12.75">
      <c r="A1114" s="13"/>
      <c r="B1114" s="13"/>
      <c r="C1114" s="13"/>
      <c r="D1114" s="13"/>
      <c r="E1114" s="13"/>
      <c r="F1114" s="15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</row>
    <row r="1115" spans="1:112" ht="12.75">
      <c r="A1115" s="13"/>
      <c r="B1115" s="13"/>
      <c r="C1115" s="13"/>
      <c r="D1115" s="13"/>
      <c r="E1115" s="13"/>
      <c r="F1115" s="15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</row>
    <row r="1116" spans="1:112" ht="12.75">
      <c r="A1116" s="13"/>
      <c r="B1116" s="13"/>
      <c r="C1116" s="13"/>
      <c r="D1116" s="13"/>
      <c r="E1116" s="13"/>
      <c r="F1116" s="15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</row>
    <row r="1117" spans="1:112" ht="12.75">
      <c r="A1117" s="13"/>
      <c r="B1117" s="13"/>
      <c r="C1117" s="13"/>
      <c r="D1117" s="13"/>
      <c r="E1117" s="13"/>
      <c r="F1117" s="15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</row>
    <row r="1118" spans="1:112" ht="12.75">
      <c r="A1118" s="13"/>
      <c r="B1118" s="13"/>
      <c r="C1118" s="13"/>
      <c r="D1118" s="13"/>
      <c r="E1118" s="13"/>
      <c r="F1118" s="15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</row>
    <row r="1119" spans="1:112" ht="12.75">
      <c r="A1119" s="13"/>
      <c r="B1119" s="13"/>
      <c r="C1119" s="13"/>
      <c r="D1119" s="13"/>
      <c r="E1119" s="13"/>
      <c r="F1119" s="15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</row>
    <row r="1120" spans="1:112" ht="12.75">
      <c r="A1120" s="13"/>
      <c r="B1120" s="13"/>
      <c r="C1120" s="13"/>
      <c r="D1120" s="13"/>
      <c r="E1120" s="13"/>
      <c r="F1120" s="15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</row>
    <row r="1121" spans="1:112" ht="12.75">
      <c r="A1121" s="13"/>
      <c r="B1121" s="13"/>
      <c r="C1121" s="13"/>
      <c r="D1121" s="13"/>
      <c r="E1121" s="13"/>
      <c r="F1121" s="15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</row>
    <row r="1122" spans="1:112" ht="12.75">
      <c r="A1122" s="13"/>
      <c r="B1122" s="13"/>
      <c r="C1122" s="13"/>
      <c r="D1122" s="13"/>
      <c r="E1122" s="13"/>
      <c r="F1122" s="15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</row>
    <row r="1123" spans="1:112" ht="12.75">
      <c r="A1123" s="13"/>
      <c r="B1123" s="13"/>
      <c r="C1123" s="13"/>
      <c r="D1123" s="13"/>
      <c r="E1123" s="13"/>
      <c r="F1123" s="15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</row>
    <row r="1124" spans="1:112" ht="12.75">
      <c r="A1124" s="13"/>
      <c r="B1124" s="13"/>
      <c r="C1124" s="13"/>
      <c r="D1124" s="13"/>
      <c r="E1124" s="13"/>
      <c r="F1124" s="15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</row>
    <row r="1125" spans="1:112" ht="12.75">
      <c r="A1125" s="13"/>
      <c r="B1125" s="13"/>
      <c r="C1125" s="13"/>
      <c r="D1125" s="13"/>
      <c r="E1125" s="13"/>
      <c r="F1125" s="15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</row>
    <row r="1126" spans="1:112" ht="12.75">
      <c r="A1126" s="13"/>
      <c r="B1126" s="13"/>
      <c r="C1126" s="13"/>
      <c r="D1126" s="13"/>
      <c r="E1126" s="13"/>
      <c r="F1126" s="15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</row>
    <row r="1127" spans="1:112" ht="12.75">
      <c r="A1127" s="13"/>
      <c r="B1127" s="13"/>
      <c r="C1127" s="13"/>
      <c r="D1127" s="13"/>
      <c r="E1127" s="13"/>
      <c r="F1127" s="15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</row>
    <row r="1128" spans="1:112" ht="12.75">
      <c r="A1128" s="13"/>
      <c r="B1128" s="13"/>
      <c r="C1128" s="13"/>
      <c r="D1128" s="13"/>
      <c r="E1128" s="13"/>
      <c r="F1128" s="15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</row>
    <row r="1129" spans="1:112" ht="12.75">
      <c r="A1129" s="13"/>
      <c r="B1129" s="13"/>
      <c r="C1129" s="13"/>
      <c r="D1129" s="13"/>
      <c r="E1129" s="13"/>
      <c r="F1129" s="15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</row>
    <row r="1130" spans="1:112" ht="12.75">
      <c r="A1130" s="13"/>
      <c r="B1130" s="13"/>
      <c r="C1130" s="13"/>
      <c r="D1130" s="13"/>
      <c r="E1130" s="13"/>
      <c r="F1130" s="15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</row>
    <row r="1131" spans="1:112" ht="12.75">
      <c r="A1131" s="13"/>
      <c r="B1131" s="13"/>
      <c r="C1131" s="13"/>
      <c r="D1131" s="13"/>
      <c r="E1131" s="13"/>
      <c r="F1131" s="15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</row>
    <row r="1132" spans="1:112" ht="12.75">
      <c r="A1132" s="13"/>
      <c r="B1132" s="13"/>
      <c r="C1132" s="13"/>
      <c r="D1132" s="13"/>
      <c r="E1132" s="13"/>
      <c r="F1132" s="15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</row>
    <row r="1133" spans="1:112" ht="12.75">
      <c r="A1133" s="13"/>
      <c r="B1133" s="13"/>
      <c r="C1133" s="13"/>
      <c r="D1133" s="13"/>
      <c r="E1133" s="13"/>
      <c r="F1133" s="15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</row>
    <row r="1134" spans="1:112" ht="12.75">
      <c r="A1134" s="13"/>
      <c r="B1134" s="13"/>
      <c r="C1134" s="13"/>
      <c r="D1134" s="13"/>
      <c r="E1134" s="13"/>
      <c r="F1134" s="15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</row>
    <row r="1135" spans="1:112" ht="12.75">
      <c r="A1135" s="13"/>
      <c r="B1135" s="13"/>
      <c r="C1135" s="13"/>
      <c r="D1135" s="13"/>
      <c r="E1135" s="13"/>
      <c r="F1135" s="15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</row>
    <row r="1136" spans="1:112" ht="12.75">
      <c r="A1136" s="13"/>
      <c r="B1136" s="13"/>
      <c r="C1136" s="13"/>
      <c r="D1136" s="13"/>
      <c r="E1136" s="13"/>
      <c r="F1136" s="15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</row>
    <row r="1137" spans="1:112" ht="12.75">
      <c r="A1137" s="13"/>
      <c r="B1137" s="13"/>
      <c r="C1137" s="13"/>
      <c r="D1137" s="13"/>
      <c r="E1137" s="13"/>
      <c r="F1137" s="15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</row>
    <row r="1138" spans="1:112" ht="12.75">
      <c r="A1138" s="13"/>
      <c r="B1138" s="13"/>
      <c r="C1138" s="13"/>
      <c r="D1138" s="13"/>
      <c r="E1138" s="13"/>
      <c r="F1138" s="15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</row>
    <row r="1139" spans="1:112" ht="12.75">
      <c r="A1139" s="13"/>
      <c r="B1139" s="13"/>
      <c r="C1139" s="13"/>
      <c r="D1139" s="13"/>
      <c r="E1139" s="13"/>
      <c r="F1139" s="15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  <c r="CD1139" s="13"/>
      <c r="CE1139" s="13"/>
      <c r="CF1139" s="13"/>
      <c r="CG1139" s="13"/>
      <c r="CH1139" s="13"/>
      <c r="CI1139" s="13"/>
      <c r="CJ1139" s="13"/>
      <c r="CK1139" s="13"/>
      <c r="CL1139" s="13"/>
      <c r="CM1139" s="13"/>
      <c r="CN1139" s="13"/>
      <c r="CO1139" s="13"/>
      <c r="CP1139" s="13"/>
      <c r="CQ1139" s="13"/>
      <c r="CR1139" s="13"/>
      <c r="CS1139" s="13"/>
      <c r="CT1139" s="13"/>
      <c r="CU1139" s="13"/>
      <c r="CV1139" s="13"/>
      <c r="CW1139" s="13"/>
      <c r="CX1139" s="13"/>
      <c r="CY1139" s="13"/>
      <c r="CZ1139" s="13"/>
      <c r="DA1139" s="13"/>
      <c r="DB1139" s="13"/>
      <c r="DC1139" s="13"/>
      <c r="DD1139" s="13"/>
      <c r="DE1139" s="13"/>
      <c r="DF1139" s="13"/>
      <c r="DG1139" s="13"/>
      <c r="DH1139" s="13"/>
    </row>
    <row r="1140" spans="1:112" ht="12.75">
      <c r="A1140" s="13"/>
      <c r="B1140" s="13"/>
      <c r="C1140" s="13"/>
      <c r="D1140" s="13"/>
      <c r="E1140" s="13"/>
      <c r="F1140" s="15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  <c r="BV1140" s="13"/>
      <c r="BW1140" s="13"/>
      <c r="BX1140" s="13"/>
      <c r="BY1140" s="13"/>
      <c r="BZ1140" s="13"/>
      <c r="CA1140" s="13"/>
      <c r="CB1140" s="13"/>
      <c r="CC1140" s="13"/>
      <c r="CD1140" s="13"/>
      <c r="CE1140" s="13"/>
      <c r="CF1140" s="13"/>
      <c r="CG1140" s="13"/>
      <c r="CH1140" s="13"/>
      <c r="CI1140" s="13"/>
      <c r="CJ1140" s="13"/>
      <c r="CK1140" s="13"/>
      <c r="CL1140" s="13"/>
      <c r="CM1140" s="13"/>
      <c r="CN1140" s="13"/>
      <c r="CO1140" s="13"/>
      <c r="CP1140" s="13"/>
      <c r="CQ1140" s="13"/>
      <c r="CR1140" s="13"/>
      <c r="CS1140" s="13"/>
      <c r="CT1140" s="13"/>
      <c r="CU1140" s="13"/>
      <c r="CV1140" s="13"/>
      <c r="CW1140" s="13"/>
      <c r="CX1140" s="13"/>
      <c r="CY1140" s="13"/>
      <c r="CZ1140" s="13"/>
      <c r="DA1140" s="13"/>
      <c r="DB1140" s="13"/>
      <c r="DC1140" s="13"/>
      <c r="DD1140" s="13"/>
      <c r="DE1140" s="13"/>
      <c r="DF1140" s="13"/>
      <c r="DG1140" s="13"/>
      <c r="DH1140" s="13"/>
    </row>
    <row r="1141" spans="1:112" ht="12.75">
      <c r="A1141" s="13"/>
      <c r="B1141" s="13"/>
      <c r="C1141" s="13"/>
      <c r="D1141" s="13"/>
      <c r="E1141" s="13"/>
      <c r="F1141" s="15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  <c r="BC1141" s="13"/>
      <c r="BD1141" s="13"/>
      <c r="BE1141" s="13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  <c r="BV1141" s="13"/>
      <c r="BW1141" s="13"/>
      <c r="BX1141" s="13"/>
      <c r="BY1141" s="13"/>
      <c r="BZ1141" s="13"/>
      <c r="CA1141" s="13"/>
      <c r="CB1141" s="13"/>
      <c r="CC1141" s="13"/>
      <c r="CD1141" s="13"/>
      <c r="CE1141" s="13"/>
      <c r="CF1141" s="13"/>
      <c r="CG1141" s="13"/>
      <c r="CH1141" s="13"/>
      <c r="CI1141" s="13"/>
      <c r="CJ1141" s="13"/>
      <c r="CK1141" s="13"/>
      <c r="CL1141" s="13"/>
      <c r="CM1141" s="13"/>
      <c r="CN1141" s="13"/>
      <c r="CO1141" s="13"/>
      <c r="CP1141" s="13"/>
      <c r="CQ1141" s="13"/>
      <c r="CR1141" s="13"/>
      <c r="CS1141" s="13"/>
      <c r="CT1141" s="13"/>
      <c r="CU1141" s="13"/>
      <c r="CV1141" s="13"/>
      <c r="CW1141" s="13"/>
      <c r="CX1141" s="13"/>
      <c r="CY1141" s="13"/>
      <c r="CZ1141" s="13"/>
      <c r="DA1141" s="13"/>
      <c r="DB1141" s="13"/>
      <c r="DC1141" s="13"/>
      <c r="DD1141" s="13"/>
      <c r="DE1141" s="13"/>
      <c r="DF1141" s="13"/>
      <c r="DG1141" s="13"/>
      <c r="DH1141" s="13"/>
    </row>
    <row r="1142" spans="1:112" ht="12.75">
      <c r="A1142" s="13"/>
      <c r="B1142" s="13"/>
      <c r="C1142" s="13"/>
      <c r="D1142" s="13"/>
      <c r="E1142" s="13"/>
      <c r="F1142" s="15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13"/>
      <c r="CG1142" s="13"/>
      <c r="CH1142" s="13"/>
      <c r="CI1142" s="13"/>
      <c r="CJ1142" s="13"/>
      <c r="CK1142" s="13"/>
      <c r="CL1142" s="13"/>
      <c r="CM1142" s="13"/>
      <c r="CN1142" s="13"/>
      <c r="CO1142" s="13"/>
      <c r="CP1142" s="13"/>
      <c r="CQ1142" s="13"/>
      <c r="CR1142" s="13"/>
      <c r="CS1142" s="13"/>
      <c r="CT1142" s="13"/>
      <c r="CU1142" s="13"/>
      <c r="CV1142" s="13"/>
      <c r="CW1142" s="13"/>
      <c r="CX1142" s="13"/>
      <c r="CY1142" s="13"/>
      <c r="CZ1142" s="13"/>
      <c r="DA1142" s="13"/>
      <c r="DB1142" s="13"/>
      <c r="DC1142" s="13"/>
      <c r="DD1142" s="13"/>
      <c r="DE1142" s="13"/>
      <c r="DF1142" s="13"/>
      <c r="DG1142" s="13"/>
      <c r="DH1142" s="13"/>
    </row>
    <row r="1143" spans="1:112" ht="12.75">
      <c r="A1143" s="13"/>
      <c r="B1143" s="13"/>
      <c r="C1143" s="13"/>
      <c r="D1143" s="13"/>
      <c r="E1143" s="13"/>
      <c r="F1143" s="15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3"/>
      <c r="CG1143" s="13"/>
      <c r="CH1143" s="13"/>
      <c r="CI1143" s="13"/>
      <c r="CJ1143" s="13"/>
      <c r="CK1143" s="13"/>
      <c r="CL1143" s="13"/>
      <c r="CM1143" s="13"/>
      <c r="CN1143" s="13"/>
      <c r="CO1143" s="13"/>
      <c r="CP1143" s="13"/>
      <c r="CQ1143" s="13"/>
      <c r="CR1143" s="13"/>
      <c r="CS1143" s="13"/>
      <c r="CT1143" s="13"/>
      <c r="CU1143" s="13"/>
      <c r="CV1143" s="13"/>
      <c r="CW1143" s="13"/>
      <c r="CX1143" s="13"/>
      <c r="CY1143" s="13"/>
      <c r="CZ1143" s="13"/>
      <c r="DA1143" s="13"/>
      <c r="DB1143" s="13"/>
      <c r="DC1143" s="13"/>
      <c r="DD1143" s="13"/>
      <c r="DE1143" s="13"/>
      <c r="DF1143" s="13"/>
      <c r="DG1143" s="13"/>
      <c r="DH1143" s="13"/>
    </row>
    <row r="1144" spans="1:112" ht="12.75">
      <c r="A1144" s="13"/>
      <c r="B1144" s="13"/>
      <c r="C1144" s="13"/>
      <c r="D1144" s="13"/>
      <c r="E1144" s="13"/>
      <c r="F1144" s="15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  <c r="CT1144" s="13"/>
      <c r="CU1144" s="13"/>
      <c r="CV1144" s="13"/>
      <c r="CW1144" s="13"/>
      <c r="CX1144" s="13"/>
      <c r="CY1144" s="13"/>
      <c r="CZ1144" s="13"/>
      <c r="DA1144" s="13"/>
      <c r="DB1144" s="13"/>
      <c r="DC1144" s="13"/>
      <c r="DD1144" s="13"/>
      <c r="DE1144" s="13"/>
      <c r="DF1144" s="13"/>
      <c r="DG1144" s="13"/>
      <c r="DH1144" s="13"/>
    </row>
    <row r="1145" spans="1:112" ht="12.75">
      <c r="A1145" s="13"/>
      <c r="B1145" s="13"/>
      <c r="C1145" s="13"/>
      <c r="D1145" s="13"/>
      <c r="E1145" s="13"/>
      <c r="F1145" s="15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/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</row>
    <row r="1146" spans="1:112" ht="12.75">
      <c r="A1146" s="13"/>
      <c r="B1146" s="13"/>
      <c r="C1146" s="13"/>
      <c r="D1146" s="13"/>
      <c r="E1146" s="13"/>
      <c r="F1146" s="15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</row>
    <row r="1147" spans="1:112" ht="12.75">
      <c r="A1147" s="13"/>
      <c r="B1147" s="13"/>
      <c r="C1147" s="13"/>
      <c r="D1147" s="13"/>
      <c r="E1147" s="13"/>
      <c r="F1147" s="15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3"/>
      <c r="CG1147" s="13"/>
      <c r="CH1147" s="13"/>
      <c r="CI1147" s="13"/>
      <c r="CJ1147" s="13"/>
      <c r="CK1147" s="13"/>
      <c r="CL1147" s="13"/>
      <c r="CM1147" s="13"/>
      <c r="CN1147" s="13"/>
      <c r="CO1147" s="13"/>
      <c r="CP1147" s="13"/>
      <c r="CQ1147" s="13"/>
      <c r="CR1147" s="13"/>
      <c r="CS1147" s="13"/>
      <c r="CT1147" s="13"/>
      <c r="CU1147" s="13"/>
      <c r="CV1147" s="13"/>
      <c r="CW1147" s="13"/>
      <c r="CX1147" s="13"/>
      <c r="CY1147" s="13"/>
      <c r="CZ1147" s="13"/>
      <c r="DA1147" s="13"/>
      <c r="DB1147" s="13"/>
      <c r="DC1147" s="13"/>
      <c r="DD1147" s="13"/>
      <c r="DE1147" s="13"/>
      <c r="DF1147" s="13"/>
      <c r="DG1147" s="13"/>
      <c r="DH1147" s="13"/>
    </row>
    <row r="1148" spans="1:112" ht="12.75">
      <c r="A1148" s="13"/>
      <c r="B1148" s="13"/>
      <c r="C1148" s="13"/>
      <c r="D1148" s="13"/>
      <c r="E1148" s="13"/>
      <c r="F1148" s="15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3"/>
      <c r="CG1148" s="13"/>
      <c r="CH1148" s="13"/>
      <c r="CI1148" s="13"/>
      <c r="CJ1148" s="13"/>
      <c r="CK1148" s="13"/>
      <c r="CL1148" s="13"/>
      <c r="CM1148" s="13"/>
      <c r="CN1148" s="13"/>
      <c r="CO1148" s="13"/>
      <c r="CP1148" s="13"/>
      <c r="CQ1148" s="13"/>
      <c r="CR1148" s="13"/>
      <c r="CS1148" s="13"/>
      <c r="CT1148" s="13"/>
      <c r="CU1148" s="13"/>
      <c r="CV1148" s="13"/>
      <c r="CW1148" s="13"/>
      <c r="CX1148" s="13"/>
      <c r="CY1148" s="13"/>
      <c r="CZ1148" s="13"/>
      <c r="DA1148" s="13"/>
      <c r="DB1148" s="13"/>
      <c r="DC1148" s="13"/>
      <c r="DD1148" s="13"/>
      <c r="DE1148" s="13"/>
      <c r="DF1148" s="13"/>
      <c r="DG1148" s="13"/>
      <c r="DH1148" s="13"/>
    </row>
    <row r="1149" spans="1:112" ht="12.75">
      <c r="A1149" s="13"/>
      <c r="B1149" s="13"/>
      <c r="C1149" s="13"/>
      <c r="D1149" s="13"/>
      <c r="E1149" s="13"/>
      <c r="F1149" s="15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</row>
    <row r="1150" spans="1:112" ht="12.75">
      <c r="A1150" s="13"/>
      <c r="B1150" s="13"/>
      <c r="C1150" s="13"/>
      <c r="D1150" s="13"/>
      <c r="E1150" s="13"/>
      <c r="F1150" s="15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3"/>
      <c r="CG1150" s="13"/>
      <c r="CH1150" s="13"/>
      <c r="CI1150" s="13"/>
      <c r="CJ1150" s="13"/>
      <c r="CK1150" s="13"/>
      <c r="CL1150" s="13"/>
      <c r="CM1150" s="13"/>
      <c r="CN1150" s="13"/>
      <c r="CO1150" s="13"/>
      <c r="CP1150" s="13"/>
      <c r="CQ1150" s="13"/>
      <c r="CR1150" s="13"/>
      <c r="CS1150" s="13"/>
      <c r="CT1150" s="13"/>
      <c r="CU1150" s="13"/>
      <c r="CV1150" s="13"/>
      <c r="CW1150" s="13"/>
      <c r="CX1150" s="13"/>
      <c r="CY1150" s="13"/>
      <c r="CZ1150" s="13"/>
      <c r="DA1150" s="13"/>
      <c r="DB1150" s="13"/>
      <c r="DC1150" s="13"/>
      <c r="DD1150" s="13"/>
      <c r="DE1150" s="13"/>
      <c r="DF1150" s="13"/>
      <c r="DG1150" s="13"/>
      <c r="DH1150" s="13"/>
    </row>
    <row r="1151" spans="1:112" ht="12.75">
      <c r="A1151" s="13"/>
      <c r="B1151" s="13"/>
      <c r="C1151" s="13"/>
      <c r="D1151" s="13"/>
      <c r="E1151" s="13"/>
      <c r="F1151" s="15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3"/>
      <c r="CG1151" s="13"/>
      <c r="CH1151" s="13"/>
      <c r="CI1151" s="13"/>
      <c r="CJ1151" s="13"/>
      <c r="CK1151" s="13"/>
      <c r="CL1151" s="13"/>
      <c r="CM1151" s="13"/>
      <c r="CN1151" s="13"/>
      <c r="CO1151" s="13"/>
      <c r="CP1151" s="13"/>
      <c r="CQ1151" s="13"/>
      <c r="CR1151" s="13"/>
      <c r="CS1151" s="13"/>
      <c r="CT1151" s="13"/>
      <c r="CU1151" s="13"/>
      <c r="CV1151" s="13"/>
      <c r="CW1151" s="13"/>
      <c r="CX1151" s="13"/>
      <c r="CY1151" s="13"/>
      <c r="CZ1151" s="13"/>
      <c r="DA1151" s="13"/>
      <c r="DB1151" s="13"/>
      <c r="DC1151" s="13"/>
      <c r="DD1151" s="13"/>
      <c r="DE1151" s="13"/>
      <c r="DF1151" s="13"/>
      <c r="DG1151" s="13"/>
      <c r="DH1151" s="13"/>
    </row>
    <row r="1152" spans="1:112" ht="12.75">
      <c r="A1152" s="13"/>
      <c r="B1152" s="13"/>
      <c r="C1152" s="13"/>
      <c r="D1152" s="13"/>
      <c r="E1152" s="13"/>
      <c r="F1152" s="15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3"/>
      <c r="CG1152" s="13"/>
      <c r="CH1152" s="13"/>
      <c r="CI1152" s="13"/>
      <c r="CJ1152" s="13"/>
      <c r="CK1152" s="13"/>
      <c r="CL1152" s="13"/>
      <c r="CM1152" s="13"/>
      <c r="CN1152" s="13"/>
      <c r="CO1152" s="13"/>
      <c r="CP1152" s="13"/>
      <c r="CQ1152" s="13"/>
      <c r="CR1152" s="13"/>
      <c r="CS1152" s="13"/>
      <c r="CT1152" s="13"/>
      <c r="CU1152" s="13"/>
      <c r="CV1152" s="13"/>
      <c r="CW1152" s="13"/>
      <c r="CX1152" s="13"/>
      <c r="CY1152" s="13"/>
      <c r="CZ1152" s="13"/>
      <c r="DA1152" s="13"/>
      <c r="DB1152" s="13"/>
      <c r="DC1152" s="13"/>
      <c r="DD1152" s="13"/>
      <c r="DE1152" s="13"/>
      <c r="DF1152" s="13"/>
      <c r="DG1152" s="13"/>
      <c r="DH1152" s="13"/>
    </row>
    <row r="1153" spans="1:112" ht="12.75">
      <c r="A1153" s="13"/>
      <c r="B1153" s="13"/>
      <c r="C1153" s="13"/>
      <c r="D1153" s="13"/>
      <c r="E1153" s="13"/>
      <c r="F1153" s="15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3"/>
      <c r="CG1153" s="13"/>
      <c r="CH1153" s="13"/>
      <c r="CI1153" s="13"/>
      <c r="CJ1153" s="13"/>
      <c r="CK1153" s="13"/>
      <c r="CL1153" s="13"/>
      <c r="CM1153" s="13"/>
      <c r="CN1153" s="13"/>
      <c r="CO1153" s="13"/>
      <c r="CP1153" s="13"/>
      <c r="CQ1153" s="13"/>
      <c r="CR1153" s="13"/>
      <c r="CS1153" s="13"/>
      <c r="CT1153" s="13"/>
      <c r="CU1153" s="13"/>
      <c r="CV1153" s="13"/>
      <c r="CW1153" s="13"/>
      <c r="CX1153" s="13"/>
      <c r="CY1153" s="13"/>
      <c r="CZ1153" s="13"/>
      <c r="DA1153" s="13"/>
      <c r="DB1153" s="13"/>
      <c r="DC1153" s="13"/>
      <c r="DD1153" s="13"/>
      <c r="DE1153" s="13"/>
      <c r="DF1153" s="13"/>
      <c r="DG1153" s="13"/>
      <c r="DH1153" s="13"/>
    </row>
    <row r="1154" spans="1:112" ht="12.75">
      <c r="A1154" s="13"/>
      <c r="B1154" s="13"/>
      <c r="C1154" s="13"/>
      <c r="D1154" s="13"/>
      <c r="E1154" s="13"/>
      <c r="F1154" s="15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</row>
    <row r="1155" spans="1:112" ht="12.75">
      <c r="A1155" s="13"/>
      <c r="B1155" s="13"/>
      <c r="C1155" s="13"/>
      <c r="D1155" s="13"/>
      <c r="E1155" s="13"/>
      <c r="F1155" s="15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  <c r="CD1155" s="13"/>
      <c r="CE1155" s="13"/>
      <c r="CF1155" s="13"/>
      <c r="CG1155" s="13"/>
      <c r="CH1155" s="13"/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</row>
    <row r="1156" spans="1:112" ht="12.75">
      <c r="A1156" s="13"/>
      <c r="B1156" s="13"/>
      <c r="C1156" s="13"/>
      <c r="D1156" s="13"/>
      <c r="E1156" s="13"/>
      <c r="F1156" s="15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3"/>
      <c r="CG1156" s="13"/>
      <c r="CH1156" s="13"/>
      <c r="CI1156" s="13"/>
      <c r="CJ1156" s="13"/>
      <c r="CK1156" s="13"/>
      <c r="CL1156" s="13"/>
      <c r="CM1156" s="13"/>
      <c r="CN1156" s="13"/>
      <c r="CO1156" s="13"/>
      <c r="CP1156" s="13"/>
      <c r="CQ1156" s="13"/>
      <c r="CR1156" s="13"/>
      <c r="CS1156" s="13"/>
      <c r="CT1156" s="13"/>
      <c r="CU1156" s="13"/>
      <c r="CV1156" s="13"/>
      <c r="CW1156" s="13"/>
      <c r="CX1156" s="13"/>
      <c r="CY1156" s="13"/>
      <c r="CZ1156" s="13"/>
      <c r="DA1156" s="13"/>
      <c r="DB1156" s="13"/>
      <c r="DC1156" s="13"/>
      <c r="DD1156" s="13"/>
      <c r="DE1156" s="13"/>
      <c r="DF1156" s="13"/>
      <c r="DG1156" s="13"/>
      <c r="DH1156" s="13"/>
    </row>
    <row r="1157" spans="1:112" ht="12.75">
      <c r="A1157" s="13"/>
      <c r="B1157" s="13"/>
      <c r="C1157" s="13"/>
      <c r="D1157" s="13"/>
      <c r="E1157" s="13"/>
      <c r="F1157" s="15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  <c r="CD1157" s="13"/>
      <c r="CE1157" s="13"/>
      <c r="CF1157" s="13"/>
      <c r="CG1157" s="13"/>
      <c r="CH1157" s="13"/>
      <c r="CI1157" s="13"/>
      <c r="CJ1157" s="13"/>
      <c r="CK1157" s="13"/>
      <c r="CL1157" s="13"/>
      <c r="CM1157" s="13"/>
      <c r="CN1157" s="13"/>
      <c r="CO1157" s="13"/>
      <c r="CP1157" s="13"/>
      <c r="CQ1157" s="13"/>
      <c r="CR1157" s="13"/>
      <c r="CS1157" s="13"/>
      <c r="CT1157" s="13"/>
      <c r="CU1157" s="13"/>
      <c r="CV1157" s="13"/>
      <c r="CW1157" s="13"/>
      <c r="CX1157" s="13"/>
      <c r="CY1157" s="13"/>
      <c r="CZ1157" s="13"/>
      <c r="DA1157" s="13"/>
      <c r="DB1157" s="13"/>
      <c r="DC1157" s="13"/>
      <c r="DD1157" s="13"/>
      <c r="DE1157" s="13"/>
      <c r="DF1157" s="13"/>
      <c r="DG1157" s="13"/>
      <c r="DH1157" s="13"/>
    </row>
    <row r="1158" spans="1:112" ht="12.75">
      <c r="A1158" s="13"/>
      <c r="B1158" s="13"/>
      <c r="C1158" s="13"/>
      <c r="D1158" s="13"/>
      <c r="E1158" s="13"/>
      <c r="F1158" s="15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/>
      <c r="CS1158" s="13"/>
      <c r="CT1158" s="13"/>
      <c r="CU1158" s="13"/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</row>
    <row r="1159" spans="1:112" ht="12.75">
      <c r="A1159" s="13"/>
      <c r="B1159" s="13"/>
      <c r="C1159" s="13"/>
      <c r="D1159" s="13"/>
      <c r="E1159" s="13"/>
      <c r="F1159" s="15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</row>
    <row r="1160" spans="1:112" ht="12.75">
      <c r="A1160" s="13"/>
      <c r="B1160" s="13"/>
      <c r="C1160" s="13"/>
      <c r="D1160" s="13"/>
      <c r="E1160" s="13"/>
      <c r="F1160" s="15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</row>
    <row r="1161" spans="1:112" ht="12.75">
      <c r="A1161" s="13"/>
      <c r="B1161" s="13"/>
      <c r="C1161" s="13"/>
      <c r="D1161" s="13"/>
      <c r="E1161" s="13"/>
      <c r="F1161" s="15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/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</row>
    <row r="1162" spans="1:112" ht="12.75">
      <c r="A1162" s="13"/>
      <c r="B1162" s="13"/>
      <c r="C1162" s="13"/>
      <c r="D1162" s="13"/>
      <c r="E1162" s="13"/>
      <c r="F1162" s="15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</row>
    <row r="1163" spans="1:112" ht="12.75">
      <c r="A1163" s="13"/>
      <c r="B1163" s="13"/>
      <c r="C1163" s="13"/>
      <c r="D1163" s="13"/>
      <c r="E1163" s="13"/>
      <c r="F1163" s="15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</row>
    <row r="1164" spans="1:112" ht="12.75">
      <c r="A1164" s="13"/>
      <c r="B1164" s="13"/>
      <c r="C1164" s="13"/>
      <c r="D1164" s="13"/>
      <c r="E1164" s="13"/>
      <c r="F1164" s="15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</row>
    <row r="1165" spans="1:112" ht="12.75">
      <c r="A1165" s="13"/>
      <c r="B1165" s="13"/>
      <c r="C1165" s="13"/>
      <c r="D1165" s="13"/>
      <c r="E1165" s="13"/>
      <c r="F1165" s="15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</row>
    <row r="1166" spans="1:112" ht="12.75">
      <c r="A1166" s="13"/>
      <c r="B1166" s="13"/>
      <c r="C1166" s="13"/>
      <c r="D1166" s="13"/>
      <c r="E1166" s="13"/>
      <c r="F1166" s="15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</row>
    <row r="1167" spans="1:112" ht="12.75">
      <c r="A1167" s="13"/>
      <c r="B1167" s="13"/>
      <c r="C1167" s="13"/>
      <c r="D1167" s="13"/>
      <c r="E1167" s="13"/>
      <c r="F1167" s="15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</row>
    <row r="1168" spans="1:112" ht="12.75">
      <c r="A1168" s="13"/>
      <c r="B1168" s="13"/>
      <c r="C1168" s="13"/>
      <c r="D1168" s="13"/>
      <c r="E1168" s="13"/>
      <c r="F1168" s="15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</row>
    <row r="1169" spans="1:112" ht="12.75">
      <c r="A1169" s="13"/>
      <c r="B1169" s="13"/>
      <c r="C1169" s="13"/>
      <c r="D1169" s="13"/>
      <c r="E1169" s="13"/>
      <c r="F1169" s="15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</row>
    <row r="1170" spans="1:112" ht="12.75">
      <c r="A1170" s="13"/>
      <c r="B1170" s="13"/>
      <c r="C1170" s="13"/>
      <c r="D1170" s="13"/>
      <c r="E1170" s="13"/>
      <c r="F1170" s="15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3"/>
      <c r="CG1170" s="13"/>
      <c r="CH1170" s="13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</row>
    <row r="1171" spans="1:112" ht="12.75">
      <c r="A1171" s="13"/>
      <c r="B1171" s="13"/>
      <c r="C1171" s="13"/>
      <c r="D1171" s="13"/>
      <c r="E1171" s="13"/>
      <c r="F1171" s="15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3"/>
      <c r="CG1171" s="13"/>
      <c r="CH1171" s="13"/>
      <c r="CI1171" s="13"/>
      <c r="CJ1171" s="13"/>
      <c r="CK1171" s="13"/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/>
      <c r="CW1171" s="13"/>
      <c r="CX1171" s="13"/>
      <c r="CY1171" s="13"/>
      <c r="CZ1171" s="13"/>
      <c r="DA1171" s="13"/>
      <c r="DB1171" s="13"/>
      <c r="DC1171" s="13"/>
      <c r="DD1171" s="13"/>
      <c r="DE1171" s="13"/>
      <c r="DF1171" s="13"/>
      <c r="DG1171" s="13"/>
      <c r="DH1171" s="13"/>
    </row>
    <row r="1172" spans="1:112" ht="12.75">
      <c r="A1172" s="13"/>
      <c r="B1172" s="13"/>
      <c r="C1172" s="13"/>
      <c r="D1172" s="13"/>
      <c r="E1172" s="13"/>
      <c r="F1172" s="15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/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</row>
    <row r="1173" spans="1:112" ht="12.75">
      <c r="A1173" s="13"/>
      <c r="B1173" s="13"/>
      <c r="C1173" s="13"/>
      <c r="D1173" s="13"/>
      <c r="E1173" s="13"/>
      <c r="F1173" s="15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</row>
    <row r="1174" spans="1:112" ht="12.75">
      <c r="A1174" s="13"/>
      <c r="B1174" s="13"/>
      <c r="C1174" s="13"/>
      <c r="D1174" s="13"/>
      <c r="E1174" s="13"/>
      <c r="F1174" s="15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</row>
    <row r="1175" spans="1:112" ht="12.75">
      <c r="A1175" s="13"/>
      <c r="B1175" s="13"/>
      <c r="C1175" s="13"/>
      <c r="D1175" s="13"/>
      <c r="E1175" s="13"/>
      <c r="F1175" s="15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/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</row>
    <row r="1176" spans="1:112" ht="12.75">
      <c r="A1176" s="13"/>
      <c r="B1176" s="13"/>
      <c r="C1176" s="13"/>
      <c r="D1176" s="13"/>
      <c r="E1176" s="13"/>
      <c r="F1176" s="15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3"/>
      <c r="CG1176" s="13"/>
      <c r="CH1176" s="13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</row>
    <row r="1177" spans="1:112" ht="12.75">
      <c r="A1177" s="13"/>
      <c r="B1177" s="13"/>
      <c r="C1177" s="13"/>
      <c r="D1177" s="13"/>
      <c r="E1177" s="13"/>
      <c r="F1177" s="15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3"/>
      <c r="CG1177" s="13"/>
      <c r="CH1177" s="13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</row>
    <row r="1178" spans="1:112" ht="12.75">
      <c r="A1178" s="13"/>
      <c r="B1178" s="13"/>
      <c r="C1178" s="13"/>
      <c r="D1178" s="13"/>
      <c r="E1178" s="13"/>
      <c r="F1178" s="15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3"/>
      <c r="CG1178" s="13"/>
      <c r="CH1178" s="13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/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</row>
    <row r="1179" spans="1:112" ht="12.75">
      <c r="A1179" s="13"/>
      <c r="B1179" s="13"/>
      <c r="C1179" s="13"/>
      <c r="D1179" s="13"/>
      <c r="E1179" s="13"/>
      <c r="F1179" s="15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3"/>
      <c r="CG1179" s="13"/>
      <c r="CH1179" s="13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</row>
    <row r="1180" spans="1:112" ht="12.75">
      <c r="A1180" s="13"/>
      <c r="B1180" s="13"/>
      <c r="C1180" s="13"/>
      <c r="D1180" s="13"/>
      <c r="E1180" s="13"/>
      <c r="F1180" s="15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3"/>
      <c r="CG1180" s="13"/>
      <c r="CH1180" s="13"/>
      <c r="CI1180" s="13"/>
      <c r="CJ1180" s="13"/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</row>
    <row r="1181" spans="1:112" ht="12.75">
      <c r="A1181" s="13"/>
      <c r="B1181" s="13"/>
      <c r="C1181" s="13"/>
      <c r="D1181" s="13"/>
      <c r="E1181" s="13"/>
      <c r="F1181" s="15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  <c r="CD1181" s="13"/>
      <c r="CE1181" s="13"/>
      <c r="CF1181" s="13"/>
      <c r="CG1181" s="13"/>
      <c r="CH1181" s="13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</row>
    <row r="1182" spans="1:112" ht="12.75">
      <c r="A1182" s="13"/>
      <c r="B1182" s="13"/>
      <c r="C1182" s="13"/>
      <c r="D1182" s="13"/>
      <c r="E1182" s="13"/>
      <c r="F1182" s="15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</row>
    <row r="1183" spans="1:112" ht="12.75">
      <c r="A1183" s="13"/>
      <c r="B1183" s="13"/>
      <c r="C1183" s="13"/>
      <c r="D1183" s="13"/>
      <c r="E1183" s="13"/>
      <c r="F1183" s="15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</row>
    <row r="1184" spans="1:112" ht="12.75">
      <c r="A1184" s="13"/>
      <c r="B1184" s="13"/>
      <c r="C1184" s="13"/>
      <c r="D1184" s="13"/>
      <c r="E1184" s="13"/>
      <c r="F1184" s="15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3"/>
      <c r="CG1184" s="13"/>
      <c r="CH1184" s="13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/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</row>
    <row r="1185" spans="1:112" ht="12.75">
      <c r="A1185" s="13"/>
      <c r="B1185" s="13"/>
      <c r="C1185" s="13"/>
      <c r="D1185" s="13"/>
      <c r="E1185" s="13"/>
      <c r="F1185" s="15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</row>
    <row r="1186" spans="1:112" ht="12.75">
      <c r="A1186" s="13"/>
      <c r="B1186" s="13"/>
      <c r="C1186" s="13"/>
      <c r="D1186" s="13"/>
      <c r="E1186" s="13"/>
      <c r="F1186" s="15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3"/>
      <c r="CG1186" s="13"/>
      <c r="CH1186" s="13"/>
      <c r="CI1186" s="13"/>
      <c r="CJ1186" s="13"/>
      <c r="CK1186" s="13"/>
      <c r="CL1186" s="13"/>
      <c r="CM1186" s="13"/>
      <c r="CN1186" s="13"/>
      <c r="CO1186" s="13"/>
      <c r="CP1186" s="13"/>
      <c r="CQ1186" s="13"/>
      <c r="CR1186" s="13"/>
      <c r="CS1186" s="13"/>
      <c r="CT1186" s="13"/>
      <c r="CU1186" s="13"/>
      <c r="CV1186" s="13"/>
      <c r="CW1186" s="13"/>
      <c r="CX1186" s="13"/>
      <c r="CY1186" s="13"/>
      <c r="CZ1186" s="13"/>
      <c r="DA1186" s="13"/>
      <c r="DB1186" s="13"/>
      <c r="DC1186" s="13"/>
      <c r="DD1186" s="13"/>
      <c r="DE1186" s="13"/>
      <c r="DF1186" s="13"/>
      <c r="DG1186" s="13"/>
      <c r="DH1186" s="13"/>
    </row>
    <row r="1187" spans="1:112" ht="12.75">
      <c r="A1187" s="13"/>
      <c r="B1187" s="13"/>
      <c r="C1187" s="13"/>
      <c r="D1187" s="13"/>
      <c r="E1187" s="13"/>
      <c r="F1187" s="15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3"/>
      <c r="CG1187" s="13"/>
      <c r="CH1187" s="13"/>
      <c r="CI1187" s="13"/>
      <c r="CJ1187" s="13"/>
      <c r="CK1187" s="13"/>
      <c r="CL1187" s="13"/>
      <c r="CM1187" s="13"/>
      <c r="CN1187" s="13"/>
      <c r="CO1187" s="13"/>
      <c r="CP1187" s="13"/>
      <c r="CQ1187" s="13"/>
      <c r="CR1187" s="13"/>
      <c r="CS1187" s="13"/>
      <c r="CT1187" s="13"/>
      <c r="CU1187" s="13"/>
      <c r="CV1187" s="13"/>
      <c r="CW1187" s="13"/>
      <c r="CX1187" s="13"/>
      <c r="CY1187" s="13"/>
      <c r="CZ1187" s="13"/>
      <c r="DA1187" s="13"/>
      <c r="DB1187" s="13"/>
      <c r="DC1187" s="13"/>
      <c r="DD1187" s="13"/>
      <c r="DE1187" s="13"/>
      <c r="DF1187" s="13"/>
      <c r="DG1187" s="13"/>
      <c r="DH1187" s="13"/>
    </row>
    <row r="1188" spans="1:112" ht="12.75">
      <c r="A1188" s="13"/>
      <c r="B1188" s="13"/>
      <c r="C1188" s="13"/>
      <c r="D1188" s="13"/>
      <c r="E1188" s="13"/>
      <c r="F1188" s="15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</row>
    <row r="1189" spans="1:112" ht="12.75">
      <c r="A1189" s="13"/>
      <c r="B1189" s="13"/>
      <c r="C1189" s="13"/>
      <c r="D1189" s="13"/>
      <c r="E1189" s="13"/>
      <c r="F1189" s="15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3"/>
      <c r="CG1189" s="13"/>
      <c r="CH1189" s="13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</row>
    <row r="1190" spans="1:112" ht="12.75">
      <c r="A1190" s="13"/>
      <c r="B1190" s="13"/>
      <c r="C1190" s="13"/>
      <c r="D1190" s="13"/>
      <c r="E1190" s="13"/>
      <c r="F1190" s="15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</row>
    <row r="1191" spans="1:112" ht="12.75">
      <c r="A1191" s="13"/>
      <c r="B1191" s="13"/>
      <c r="C1191" s="13"/>
      <c r="D1191" s="13"/>
      <c r="E1191" s="13"/>
      <c r="F1191" s="15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3"/>
      <c r="CG1191" s="13"/>
      <c r="CH1191" s="13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/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</row>
    <row r="1192" spans="1:112" ht="12.75">
      <c r="A1192" s="13"/>
      <c r="B1192" s="13"/>
      <c r="C1192" s="13"/>
      <c r="D1192" s="13"/>
      <c r="E1192" s="13"/>
      <c r="F1192" s="15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3"/>
      <c r="CG1192" s="13"/>
      <c r="CH1192" s="13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</row>
    <row r="1193" spans="1:112" ht="12.75">
      <c r="A1193" s="13"/>
      <c r="B1193" s="13"/>
      <c r="C1193" s="13"/>
      <c r="D1193" s="13"/>
      <c r="E1193" s="13"/>
      <c r="F1193" s="15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</row>
    <row r="1194" spans="1:112" ht="12.75">
      <c r="A1194" s="13"/>
      <c r="B1194" s="13"/>
      <c r="C1194" s="13"/>
      <c r="D1194" s="13"/>
      <c r="E1194" s="13"/>
      <c r="F1194" s="15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</row>
    <row r="1195" spans="1:112" ht="12.75">
      <c r="A1195" s="13"/>
      <c r="B1195" s="13"/>
      <c r="C1195" s="13"/>
      <c r="D1195" s="13"/>
      <c r="E1195" s="13"/>
      <c r="F1195" s="15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/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</row>
    <row r="1196" spans="1:112" ht="12.75">
      <c r="A1196" s="13"/>
      <c r="B1196" s="13"/>
      <c r="C1196" s="13"/>
      <c r="D1196" s="13"/>
      <c r="E1196" s="13"/>
      <c r="F1196" s="15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</row>
    <row r="1197" spans="1:112" ht="12.75">
      <c r="A1197" s="13"/>
      <c r="B1197" s="13"/>
      <c r="C1197" s="13"/>
      <c r="D1197" s="13"/>
      <c r="E1197" s="13"/>
      <c r="F1197" s="15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</row>
    <row r="1198" spans="1:112" ht="12.75">
      <c r="A1198" s="13"/>
      <c r="B1198" s="13"/>
      <c r="C1198" s="13"/>
      <c r="D1198" s="13"/>
      <c r="E1198" s="13"/>
      <c r="F1198" s="15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</row>
    <row r="1199" spans="1:112" ht="12.75">
      <c r="A1199" s="13"/>
      <c r="B1199" s="13"/>
      <c r="C1199" s="13"/>
      <c r="D1199" s="13"/>
      <c r="E1199" s="13"/>
      <c r="F1199" s="15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13"/>
      <c r="CG1199" s="13"/>
      <c r="CH1199" s="13"/>
      <c r="CI1199" s="13"/>
      <c r="CJ1199" s="13"/>
      <c r="CK1199" s="13"/>
      <c r="CL1199" s="13"/>
      <c r="CM1199" s="13"/>
      <c r="CN1199" s="13"/>
      <c r="CO1199" s="13"/>
      <c r="CP1199" s="13"/>
      <c r="CQ1199" s="13"/>
      <c r="CR1199" s="13"/>
      <c r="CS1199" s="13"/>
      <c r="CT1199" s="13"/>
      <c r="CU1199" s="13"/>
      <c r="CV1199" s="13"/>
      <c r="CW1199" s="13"/>
      <c r="CX1199" s="13"/>
      <c r="CY1199" s="13"/>
      <c r="CZ1199" s="13"/>
      <c r="DA1199" s="13"/>
      <c r="DB1199" s="13"/>
      <c r="DC1199" s="13"/>
      <c r="DD1199" s="13"/>
      <c r="DE1199" s="13"/>
      <c r="DF1199" s="13"/>
      <c r="DG1199" s="13"/>
      <c r="DH1199" s="13"/>
    </row>
    <row r="1200" spans="1:112" ht="12.75">
      <c r="A1200" s="13"/>
      <c r="B1200" s="13"/>
      <c r="C1200" s="13"/>
      <c r="D1200" s="13"/>
      <c r="E1200" s="13"/>
      <c r="F1200" s="15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3"/>
      <c r="CG1200" s="13"/>
      <c r="CH1200" s="13"/>
      <c r="CI1200" s="13"/>
      <c r="CJ1200" s="13"/>
      <c r="CK1200" s="13"/>
      <c r="CL1200" s="13"/>
      <c r="CM1200" s="13"/>
      <c r="CN1200" s="13"/>
      <c r="CO1200" s="13"/>
      <c r="CP1200" s="13"/>
      <c r="CQ1200" s="13"/>
      <c r="CR1200" s="13"/>
      <c r="CS1200" s="13"/>
      <c r="CT1200" s="13"/>
      <c r="CU1200" s="13"/>
      <c r="CV1200" s="13"/>
      <c r="CW1200" s="13"/>
      <c r="CX1200" s="13"/>
      <c r="CY1200" s="13"/>
      <c r="CZ1200" s="13"/>
      <c r="DA1200" s="13"/>
      <c r="DB1200" s="13"/>
      <c r="DC1200" s="13"/>
      <c r="DD1200" s="13"/>
      <c r="DE1200" s="13"/>
      <c r="DF1200" s="13"/>
      <c r="DG1200" s="13"/>
      <c r="DH1200" s="13"/>
    </row>
    <row r="1201" spans="1:112" ht="12.75">
      <c r="A1201" s="13"/>
      <c r="B1201" s="13"/>
      <c r="C1201" s="13"/>
      <c r="D1201" s="13"/>
      <c r="E1201" s="13"/>
      <c r="F1201" s="15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  <c r="CD1201" s="13"/>
      <c r="CE1201" s="13"/>
      <c r="CF1201" s="13"/>
      <c r="CG1201" s="13"/>
      <c r="CH1201" s="13"/>
      <c r="CI1201" s="13"/>
      <c r="CJ1201" s="13"/>
      <c r="CK1201" s="13"/>
      <c r="CL1201" s="13"/>
      <c r="CM1201" s="13"/>
      <c r="CN1201" s="13"/>
      <c r="CO1201" s="13"/>
      <c r="CP1201" s="13"/>
      <c r="CQ1201" s="13"/>
      <c r="CR1201" s="13"/>
      <c r="CS1201" s="13"/>
      <c r="CT1201" s="13"/>
      <c r="CU1201" s="13"/>
      <c r="CV1201" s="13"/>
      <c r="CW1201" s="13"/>
      <c r="CX1201" s="13"/>
      <c r="CY1201" s="13"/>
      <c r="CZ1201" s="13"/>
      <c r="DA1201" s="13"/>
      <c r="DB1201" s="13"/>
      <c r="DC1201" s="13"/>
      <c r="DD1201" s="13"/>
      <c r="DE1201" s="13"/>
      <c r="DF1201" s="13"/>
      <c r="DG1201" s="13"/>
      <c r="DH1201" s="13"/>
    </row>
    <row r="1202" spans="1:112" ht="12.75">
      <c r="A1202" s="13"/>
      <c r="B1202" s="13"/>
      <c r="C1202" s="13"/>
      <c r="D1202" s="13"/>
      <c r="E1202" s="13"/>
      <c r="F1202" s="15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  <c r="CD1202" s="13"/>
      <c r="CE1202" s="13"/>
      <c r="CF1202" s="13"/>
      <c r="CG1202" s="13"/>
      <c r="CH1202" s="13"/>
      <c r="CI1202" s="13"/>
      <c r="CJ1202" s="13"/>
      <c r="CK1202" s="13"/>
      <c r="CL1202" s="13"/>
      <c r="CM1202" s="13"/>
      <c r="CN1202" s="13"/>
      <c r="CO1202" s="13"/>
      <c r="CP1202" s="13"/>
      <c r="CQ1202" s="13"/>
      <c r="CR1202" s="13"/>
      <c r="CS1202" s="13"/>
      <c r="CT1202" s="13"/>
      <c r="CU1202" s="13"/>
      <c r="CV1202" s="13"/>
      <c r="CW1202" s="13"/>
      <c r="CX1202" s="13"/>
      <c r="CY1202" s="13"/>
      <c r="CZ1202" s="13"/>
      <c r="DA1202" s="13"/>
      <c r="DB1202" s="13"/>
      <c r="DC1202" s="13"/>
      <c r="DD1202" s="13"/>
      <c r="DE1202" s="13"/>
      <c r="DF1202" s="13"/>
      <c r="DG1202" s="13"/>
      <c r="DH1202" s="13"/>
    </row>
    <row r="1203" spans="1:112" ht="12.75">
      <c r="A1203" s="13"/>
      <c r="B1203" s="13"/>
      <c r="C1203" s="13"/>
      <c r="D1203" s="13"/>
      <c r="E1203" s="13"/>
      <c r="F1203" s="15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  <c r="CD1203" s="13"/>
      <c r="CE1203" s="13"/>
      <c r="CF1203" s="13"/>
      <c r="CG1203" s="13"/>
      <c r="CH1203" s="13"/>
      <c r="CI1203" s="13"/>
      <c r="CJ1203" s="13"/>
      <c r="CK1203" s="13"/>
      <c r="CL1203" s="13"/>
      <c r="CM1203" s="13"/>
      <c r="CN1203" s="13"/>
      <c r="CO1203" s="13"/>
      <c r="CP1203" s="13"/>
      <c r="CQ1203" s="13"/>
      <c r="CR1203" s="13"/>
      <c r="CS1203" s="13"/>
      <c r="CT1203" s="13"/>
      <c r="CU1203" s="13"/>
      <c r="CV1203" s="13"/>
      <c r="CW1203" s="13"/>
      <c r="CX1203" s="13"/>
      <c r="CY1203" s="13"/>
      <c r="CZ1203" s="13"/>
      <c r="DA1203" s="13"/>
      <c r="DB1203" s="13"/>
      <c r="DC1203" s="13"/>
      <c r="DD1203" s="13"/>
      <c r="DE1203" s="13"/>
      <c r="DF1203" s="13"/>
      <c r="DG1203" s="13"/>
      <c r="DH1203" s="13"/>
    </row>
    <row r="1204" spans="1:112" ht="12.75">
      <c r="A1204" s="13"/>
      <c r="B1204" s="13"/>
      <c r="C1204" s="13"/>
      <c r="D1204" s="13"/>
      <c r="E1204" s="13"/>
      <c r="F1204" s="15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/>
      <c r="BY1204" s="13"/>
      <c r="BZ1204" s="13"/>
      <c r="CA1204" s="13"/>
      <c r="CB1204" s="13"/>
      <c r="CC1204" s="13"/>
      <c r="CD1204" s="13"/>
      <c r="CE1204" s="13"/>
      <c r="CF1204" s="13"/>
      <c r="CG1204" s="13"/>
      <c r="CH1204" s="13"/>
      <c r="CI1204" s="13"/>
      <c r="CJ1204" s="13"/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</row>
    <row r="1205" spans="1:112" ht="12.75">
      <c r="A1205" s="13"/>
      <c r="B1205" s="13"/>
      <c r="C1205" s="13"/>
      <c r="D1205" s="13"/>
      <c r="E1205" s="13"/>
      <c r="F1205" s="15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</row>
    <row r="1206" spans="1:112" ht="12.75">
      <c r="A1206" s="13"/>
      <c r="B1206" s="13"/>
      <c r="C1206" s="13"/>
      <c r="D1206" s="13"/>
      <c r="E1206" s="13"/>
      <c r="F1206" s="15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</row>
    <row r="1207" spans="1:112" ht="12.75">
      <c r="A1207" s="13"/>
      <c r="B1207" s="13"/>
      <c r="C1207" s="13"/>
      <c r="D1207" s="13"/>
      <c r="E1207" s="13"/>
      <c r="F1207" s="15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  <c r="BC1207" s="13"/>
      <c r="BD1207" s="13"/>
      <c r="BE1207" s="13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</row>
    <row r="1208" spans="1:112" ht="12.75">
      <c r="A1208" s="13"/>
      <c r="B1208" s="13"/>
      <c r="C1208" s="13"/>
      <c r="D1208" s="13"/>
      <c r="E1208" s="13"/>
      <c r="F1208" s="15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  <c r="BE1208" s="13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</row>
    <row r="1209" spans="1:112" ht="12.75">
      <c r="A1209" s="13"/>
      <c r="B1209" s="13"/>
      <c r="C1209" s="13"/>
      <c r="D1209" s="13"/>
      <c r="E1209" s="13"/>
      <c r="F1209" s="15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/>
      <c r="CE1209" s="13"/>
      <c r="CF1209" s="13"/>
      <c r="CG1209" s="13"/>
      <c r="CH1209" s="13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</row>
    <row r="1210" spans="1:112" ht="12.75">
      <c r="A1210" s="13"/>
      <c r="B1210" s="13"/>
      <c r="C1210" s="13"/>
      <c r="D1210" s="13"/>
      <c r="E1210" s="13"/>
      <c r="F1210" s="15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13"/>
      <c r="CG1210" s="13"/>
      <c r="CH1210" s="13"/>
      <c r="CI1210" s="13"/>
      <c r="CJ1210" s="13"/>
      <c r="CK1210" s="13"/>
      <c r="CL1210" s="13"/>
      <c r="CM1210" s="13"/>
      <c r="CN1210" s="13"/>
      <c r="CO1210" s="13"/>
      <c r="CP1210" s="13"/>
      <c r="CQ1210" s="13"/>
      <c r="CR1210" s="13"/>
      <c r="CS1210" s="13"/>
      <c r="CT1210" s="13"/>
      <c r="CU1210" s="13"/>
      <c r="CV1210" s="13"/>
      <c r="CW1210" s="13"/>
      <c r="CX1210" s="13"/>
      <c r="CY1210" s="13"/>
      <c r="CZ1210" s="13"/>
      <c r="DA1210" s="13"/>
      <c r="DB1210" s="13"/>
      <c r="DC1210" s="13"/>
      <c r="DD1210" s="13"/>
      <c r="DE1210" s="13"/>
      <c r="DF1210" s="13"/>
      <c r="DG1210" s="13"/>
      <c r="DH1210" s="13"/>
    </row>
    <row r="1211" spans="1:112" ht="12.75">
      <c r="A1211" s="13"/>
      <c r="B1211" s="13"/>
      <c r="C1211" s="13"/>
      <c r="D1211" s="13"/>
      <c r="E1211" s="13"/>
      <c r="F1211" s="15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3"/>
      <c r="CG1211" s="13"/>
      <c r="CH1211" s="13"/>
      <c r="CI1211" s="13"/>
      <c r="CJ1211" s="13"/>
      <c r="CK1211" s="13"/>
      <c r="CL1211" s="13"/>
      <c r="CM1211" s="13"/>
      <c r="CN1211" s="13"/>
      <c r="CO1211" s="13"/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</row>
    <row r="1212" spans="1:112" ht="12.75">
      <c r="A1212" s="13"/>
      <c r="B1212" s="13"/>
      <c r="C1212" s="13"/>
      <c r="D1212" s="13"/>
      <c r="E1212" s="13"/>
      <c r="F1212" s="15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3"/>
      <c r="CG1212" s="13"/>
      <c r="CH1212" s="13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</row>
    <row r="1213" spans="1:112" ht="12.75">
      <c r="A1213" s="13"/>
      <c r="B1213" s="13"/>
      <c r="C1213" s="13"/>
      <c r="D1213" s="13"/>
      <c r="E1213" s="13"/>
      <c r="F1213" s="15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3"/>
      <c r="CG1213" s="13"/>
      <c r="CH1213" s="13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</row>
    <row r="1214" spans="1:112" ht="12.75">
      <c r="A1214" s="13"/>
      <c r="B1214" s="13"/>
      <c r="C1214" s="13"/>
      <c r="D1214" s="13"/>
      <c r="E1214" s="13"/>
      <c r="F1214" s="15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3"/>
      <c r="CG1214" s="13"/>
      <c r="CH1214" s="13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/>
      <c r="DG1214" s="13"/>
      <c r="DH1214" s="13"/>
    </row>
    <row r="1215" spans="1:112" ht="12.75">
      <c r="A1215" s="13"/>
      <c r="B1215" s="13"/>
      <c r="C1215" s="13"/>
      <c r="D1215" s="13"/>
      <c r="E1215" s="13"/>
      <c r="F1215" s="15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  <c r="CD1215" s="13"/>
      <c r="CE1215" s="13"/>
      <c r="CF1215" s="13"/>
      <c r="CG1215" s="13"/>
      <c r="CH1215" s="13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/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</row>
    <row r="1216" spans="1:112" ht="12.75">
      <c r="A1216" s="13"/>
      <c r="B1216" s="13"/>
      <c r="C1216" s="13"/>
      <c r="D1216" s="13"/>
      <c r="E1216" s="13"/>
      <c r="F1216" s="15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3"/>
      <c r="CG1216" s="13"/>
      <c r="CH1216" s="13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</row>
    <row r="1217" spans="1:112" ht="12.75">
      <c r="A1217" s="13"/>
      <c r="B1217" s="13"/>
      <c r="C1217" s="13"/>
      <c r="D1217" s="13"/>
      <c r="E1217" s="13"/>
      <c r="F1217" s="15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3"/>
      <c r="CG1217" s="13"/>
      <c r="CH1217" s="13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</row>
    <row r="1218" spans="1:112" ht="12.75">
      <c r="A1218" s="13"/>
      <c r="B1218" s="13"/>
      <c r="C1218" s="13"/>
      <c r="D1218" s="13"/>
      <c r="E1218" s="13"/>
      <c r="F1218" s="15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  <c r="CD1218" s="13"/>
      <c r="CE1218" s="13"/>
      <c r="CF1218" s="13"/>
      <c r="CG1218" s="13"/>
      <c r="CH1218" s="13"/>
      <c r="CI1218" s="13"/>
      <c r="CJ1218" s="13"/>
      <c r="CK1218" s="13"/>
      <c r="CL1218" s="13"/>
      <c r="CM1218" s="13"/>
      <c r="CN1218" s="13"/>
      <c r="CO1218" s="13"/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/>
      <c r="DC1218" s="13"/>
      <c r="DD1218" s="13"/>
      <c r="DE1218" s="13"/>
      <c r="DF1218" s="13"/>
      <c r="DG1218" s="13"/>
      <c r="DH1218" s="13"/>
    </row>
    <row r="1219" spans="1:112" ht="12.75">
      <c r="A1219" s="13"/>
      <c r="B1219" s="13"/>
      <c r="C1219" s="13"/>
      <c r="D1219" s="13"/>
      <c r="E1219" s="13"/>
      <c r="F1219" s="15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</row>
    <row r="1220" spans="1:112" ht="12.75">
      <c r="A1220" s="13"/>
      <c r="B1220" s="13"/>
      <c r="C1220" s="13"/>
      <c r="D1220" s="13"/>
      <c r="E1220" s="13"/>
      <c r="F1220" s="15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13"/>
      <c r="CG1220" s="13"/>
      <c r="CH1220" s="13"/>
      <c r="CI1220" s="13"/>
      <c r="CJ1220" s="13"/>
      <c r="CK1220" s="13"/>
      <c r="CL1220" s="13"/>
      <c r="CM1220" s="13"/>
      <c r="CN1220" s="13"/>
      <c r="CO1220" s="13"/>
      <c r="CP1220" s="13"/>
      <c r="CQ1220" s="13"/>
      <c r="CR1220" s="13"/>
      <c r="CS1220" s="13"/>
      <c r="CT1220" s="13"/>
      <c r="CU1220" s="13"/>
      <c r="CV1220" s="13"/>
      <c r="CW1220" s="13"/>
      <c r="CX1220" s="13"/>
      <c r="CY1220" s="13"/>
      <c r="CZ1220" s="13"/>
      <c r="DA1220" s="13"/>
      <c r="DB1220" s="13"/>
      <c r="DC1220" s="13"/>
      <c r="DD1220" s="13"/>
      <c r="DE1220" s="13"/>
      <c r="DF1220" s="13"/>
      <c r="DG1220" s="13"/>
      <c r="DH1220" s="13"/>
    </row>
    <row r="1221" spans="1:112" ht="12.75">
      <c r="A1221" s="13"/>
      <c r="B1221" s="13"/>
      <c r="C1221" s="13"/>
      <c r="D1221" s="13"/>
      <c r="E1221" s="13"/>
      <c r="F1221" s="15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13"/>
      <c r="CG1221" s="13"/>
      <c r="CH1221" s="13"/>
      <c r="CI1221" s="13"/>
      <c r="CJ1221" s="13"/>
      <c r="CK1221" s="13"/>
      <c r="CL1221" s="13"/>
      <c r="CM1221" s="13"/>
      <c r="CN1221" s="13"/>
      <c r="CO1221" s="13"/>
      <c r="CP1221" s="13"/>
      <c r="CQ1221" s="13"/>
      <c r="CR1221" s="13"/>
      <c r="CS1221" s="13"/>
      <c r="CT1221" s="13"/>
      <c r="CU1221" s="13"/>
      <c r="CV1221" s="13"/>
      <c r="CW1221" s="13"/>
      <c r="CX1221" s="13"/>
      <c r="CY1221" s="13"/>
      <c r="CZ1221" s="13"/>
      <c r="DA1221" s="13"/>
      <c r="DB1221" s="13"/>
      <c r="DC1221" s="13"/>
      <c r="DD1221" s="13"/>
      <c r="DE1221" s="13"/>
      <c r="DF1221" s="13"/>
      <c r="DG1221" s="13"/>
      <c r="DH1221" s="13"/>
    </row>
    <row r="1222" spans="1:112" ht="12.75">
      <c r="A1222" s="13"/>
      <c r="B1222" s="13"/>
      <c r="C1222" s="13"/>
      <c r="D1222" s="13"/>
      <c r="E1222" s="13"/>
      <c r="F1222" s="15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  <c r="CD1222" s="13"/>
      <c r="CE1222" s="13"/>
      <c r="CF1222" s="13"/>
      <c r="CG1222" s="13"/>
      <c r="CH1222" s="13"/>
      <c r="CI1222" s="13"/>
      <c r="CJ1222" s="13"/>
      <c r="CK1222" s="13"/>
      <c r="CL1222" s="13"/>
      <c r="CM1222" s="13"/>
      <c r="CN1222" s="13"/>
      <c r="CO1222" s="13"/>
      <c r="CP1222" s="13"/>
      <c r="CQ1222" s="13"/>
      <c r="CR1222" s="13"/>
      <c r="CS1222" s="13"/>
      <c r="CT1222" s="13"/>
      <c r="CU1222" s="13"/>
      <c r="CV1222" s="13"/>
      <c r="CW1222" s="13"/>
      <c r="CX1222" s="13"/>
      <c r="CY1222" s="13"/>
      <c r="CZ1222" s="13"/>
      <c r="DA1222" s="13"/>
      <c r="DB1222" s="13"/>
      <c r="DC1222" s="13"/>
      <c r="DD1222" s="13"/>
      <c r="DE1222" s="13"/>
      <c r="DF1222" s="13"/>
      <c r="DG1222" s="13"/>
      <c r="DH1222" s="13"/>
    </row>
    <row r="1223" spans="1:112" ht="12.75">
      <c r="A1223" s="13"/>
      <c r="B1223" s="13"/>
      <c r="C1223" s="13"/>
      <c r="D1223" s="13"/>
      <c r="E1223" s="13"/>
      <c r="F1223" s="15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3"/>
      <c r="CG1223" s="13"/>
      <c r="CH1223" s="13"/>
      <c r="CI1223" s="13"/>
      <c r="CJ1223" s="13"/>
      <c r="CK1223" s="13"/>
      <c r="CL1223" s="13"/>
      <c r="CM1223" s="13"/>
      <c r="CN1223" s="13"/>
      <c r="CO1223" s="13"/>
      <c r="CP1223" s="13"/>
      <c r="CQ1223" s="13"/>
      <c r="CR1223" s="13"/>
      <c r="CS1223" s="13"/>
      <c r="CT1223" s="13"/>
      <c r="CU1223" s="13"/>
      <c r="CV1223" s="13"/>
      <c r="CW1223" s="13"/>
      <c r="CX1223" s="13"/>
      <c r="CY1223" s="13"/>
      <c r="CZ1223" s="13"/>
      <c r="DA1223" s="13"/>
      <c r="DB1223" s="13"/>
      <c r="DC1223" s="13"/>
      <c r="DD1223" s="13"/>
      <c r="DE1223" s="13"/>
      <c r="DF1223" s="13"/>
      <c r="DG1223" s="13"/>
      <c r="DH1223" s="13"/>
    </row>
    <row r="1224" spans="1:112" ht="12.75">
      <c r="A1224" s="13"/>
      <c r="B1224" s="13"/>
      <c r="C1224" s="13"/>
      <c r="D1224" s="13"/>
      <c r="E1224" s="13"/>
      <c r="F1224" s="15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3"/>
      <c r="CG1224" s="13"/>
      <c r="CH1224" s="13"/>
      <c r="CI1224" s="13"/>
      <c r="CJ1224" s="13"/>
      <c r="CK1224" s="13"/>
      <c r="CL1224" s="13"/>
      <c r="CM1224" s="13"/>
      <c r="CN1224" s="13"/>
      <c r="CO1224" s="13"/>
      <c r="CP1224" s="13"/>
      <c r="CQ1224" s="13"/>
      <c r="CR1224" s="13"/>
      <c r="CS1224" s="13"/>
      <c r="CT1224" s="13"/>
      <c r="CU1224" s="13"/>
      <c r="CV1224" s="13"/>
      <c r="CW1224" s="13"/>
      <c r="CX1224" s="13"/>
      <c r="CY1224" s="13"/>
      <c r="CZ1224" s="13"/>
      <c r="DA1224" s="13"/>
      <c r="DB1224" s="13"/>
      <c r="DC1224" s="13"/>
      <c r="DD1224" s="13"/>
      <c r="DE1224" s="13"/>
      <c r="DF1224" s="13"/>
      <c r="DG1224" s="13"/>
      <c r="DH1224" s="13"/>
    </row>
    <row r="1225" spans="1:112" ht="12.75">
      <c r="A1225" s="13"/>
      <c r="B1225" s="13"/>
      <c r="C1225" s="13"/>
      <c r="D1225" s="13"/>
      <c r="E1225" s="13"/>
      <c r="F1225" s="15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13"/>
      <c r="CG1225" s="13"/>
      <c r="CH1225" s="13"/>
      <c r="CI1225" s="13"/>
      <c r="CJ1225" s="13"/>
      <c r="CK1225" s="13"/>
      <c r="CL1225" s="13"/>
      <c r="CM1225" s="13"/>
      <c r="CN1225" s="13"/>
      <c r="CO1225" s="13"/>
      <c r="CP1225" s="13"/>
      <c r="CQ1225" s="13"/>
      <c r="CR1225" s="13"/>
      <c r="CS1225" s="13"/>
      <c r="CT1225" s="13"/>
      <c r="CU1225" s="13"/>
      <c r="CV1225" s="13"/>
      <c r="CW1225" s="13"/>
      <c r="CX1225" s="13"/>
      <c r="CY1225" s="13"/>
      <c r="CZ1225" s="13"/>
      <c r="DA1225" s="13"/>
      <c r="DB1225" s="13"/>
      <c r="DC1225" s="13"/>
      <c r="DD1225" s="13"/>
      <c r="DE1225" s="13"/>
      <c r="DF1225" s="13"/>
      <c r="DG1225" s="13"/>
      <c r="DH1225" s="13"/>
    </row>
    <row r="1226" spans="1:112" ht="12.75">
      <c r="A1226" s="13"/>
      <c r="B1226" s="13"/>
      <c r="C1226" s="13"/>
      <c r="D1226" s="13"/>
      <c r="E1226" s="13"/>
      <c r="F1226" s="15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3"/>
      <c r="CG1226" s="13"/>
      <c r="CH1226" s="13"/>
      <c r="CI1226" s="13"/>
      <c r="CJ1226" s="13"/>
      <c r="CK1226" s="13"/>
      <c r="CL1226" s="13"/>
      <c r="CM1226" s="13"/>
      <c r="CN1226" s="13"/>
      <c r="CO1226" s="13"/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</row>
    <row r="1227" spans="1:112" ht="12.75">
      <c r="A1227" s="13"/>
      <c r="B1227" s="13"/>
      <c r="C1227" s="13"/>
      <c r="D1227" s="13"/>
      <c r="E1227" s="13"/>
      <c r="F1227" s="15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3"/>
      <c r="CG1227" s="13"/>
      <c r="CH1227" s="13"/>
      <c r="CI1227" s="13"/>
      <c r="CJ1227" s="13"/>
      <c r="CK1227" s="13"/>
      <c r="CL1227" s="13"/>
      <c r="CM1227" s="13"/>
      <c r="CN1227" s="13"/>
      <c r="CO1227" s="13"/>
      <c r="CP1227" s="13"/>
      <c r="CQ1227" s="13"/>
      <c r="CR1227" s="13"/>
      <c r="CS1227" s="13"/>
      <c r="CT1227" s="13"/>
      <c r="CU1227" s="13"/>
      <c r="CV1227" s="13"/>
      <c r="CW1227" s="13"/>
      <c r="CX1227" s="13"/>
      <c r="CY1227" s="13"/>
      <c r="CZ1227" s="13"/>
      <c r="DA1227" s="13"/>
      <c r="DB1227" s="13"/>
      <c r="DC1227" s="13"/>
      <c r="DD1227" s="13"/>
      <c r="DE1227" s="13"/>
      <c r="DF1227" s="13"/>
      <c r="DG1227" s="13"/>
      <c r="DH1227" s="13"/>
    </row>
    <row r="1228" spans="1:112" ht="12.75">
      <c r="A1228" s="13"/>
      <c r="B1228" s="13"/>
      <c r="C1228" s="13"/>
      <c r="D1228" s="13"/>
      <c r="E1228" s="13"/>
      <c r="F1228" s="15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3"/>
      <c r="CG1228" s="13"/>
      <c r="CH1228" s="13"/>
      <c r="CI1228" s="13"/>
      <c r="CJ1228" s="13"/>
      <c r="CK1228" s="13"/>
      <c r="CL1228" s="13"/>
      <c r="CM1228" s="13"/>
      <c r="CN1228" s="13"/>
      <c r="CO1228" s="13"/>
      <c r="CP1228" s="13"/>
      <c r="CQ1228" s="13"/>
      <c r="CR1228" s="13"/>
      <c r="CS1228" s="13"/>
      <c r="CT1228" s="13"/>
      <c r="CU1228" s="13"/>
      <c r="CV1228" s="13"/>
      <c r="CW1228" s="13"/>
      <c r="CX1228" s="13"/>
      <c r="CY1228" s="13"/>
      <c r="CZ1228" s="13"/>
      <c r="DA1228" s="13"/>
      <c r="DB1228" s="13"/>
      <c r="DC1228" s="13"/>
      <c r="DD1228" s="13"/>
      <c r="DE1228" s="13"/>
      <c r="DF1228" s="13"/>
      <c r="DG1228" s="13"/>
      <c r="DH1228" s="13"/>
    </row>
    <row r="1229" spans="1:112" ht="12.75">
      <c r="A1229" s="13"/>
      <c r="B1229" s="13"/>
      <c r="C1229" s="13"/>
      <c r="D1229" s="13"/>
      <c r="E1229" s="13"/>
      <c r="F1229" s="15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  <c r="CD1229" s="13"/>
      <c r="CE1229" s="13"/>
      <c r="CF1229" s="13"/>
      <c r="CG1229" s="13"/>
      <c r="CH1229" s="13"/>
      <c r="CI1229" s="13"/>
      <c r="CJ1229" s="13"/>
      <c r="CK1229" s="13"/>
      <c r="CL1229" s="13"/>
      <c r="CM1229" s="13"/>
      <c r="CN1229" s="13"/>
      <c r="CO1229" s="13"/>
      <c r="CP1229" s="13"/>
      <c r="CQ1229" s="13"/>
      <c r="CR1229" s="13"/>
      <c r="CS1229" s="13"/>
      <c r="CT1229" s="13"/>
      <c r="CU1229" s="13"/>
      <c r="CV1229" s="13"/>
      <c r="CW1229" s="13"/>
      <c r="CX1229" s="13"/>
      <c r="CY1229" s="13"/>
      <c r="CZ1229" s="13"/>
      <c r="DA1229" s="13"/>
      <c r="DB1229" s="13"/>
      <c r="DC1229" s="13"/>
      <c r="DD1229" s="13"/>
      <c r="DE1229" s="13"/>
      <c r="DF1229" s="13"/>
      <c r="DG1229" s="13"/>
      <c r="DH1229" s="13"/>
    </row>
    <row r="1230" spans="1:112" ht="12.75">
      <c r="A1230" s="13"/>
      <c r="B1230" s="13"/>
      <c r="C1230" s="13"/>
      <c r="D1230" s="13"/>
      <c r="E1230" s="13"/>
      <c r="F1230" s="15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3"/>
      <c r="CG1230" s="13"/>
      <c r="CH1230" s="13"/>
      <c r="CI1230" s="13"/>
      <c r="CJ1230" s="13"/>
      <c r="CK1230" s="13"/>
      <c r="CL1230" s="13"/>
      <c r="CM1230" s="13"/>
      <c r="CN1230" s="13"/>
      <c r="CO1230" s="13"/>
      <c r="CP1230" s="13"/>
      <c r="CQ1230" s="13"/>
      <c r="CR1230" s="13"/>
      <c r="CS1230" s="13"/>
      <c r="CT1230" s="13"/>
      <c r="CU1230" s="13"/>
      <c r="CV1230" s="13"/>
      <c r="CW1230" s="13"/>
      <c r="CX1230" s="13"/>
      <c r="CY1230" s="13"/>
      <c r="CZ1230" s="13"/>
      <c r="DA1230" s="13"/>
      <c r="DB1230" s="13"/>
      <c r="DC1230" s="13"/>
      <c r="DD1230" s="13"/>
      <c r="DE1230" s="13"/>
      <c r="DF1230" s="13"/>
      <c r="DG1230" s="13"/>
      <c r="DH1230" s="13"/>
    </row>
    <row r="1231" spans="1:112" ht="12.75">
      <c r="A1231" s="13"/>
      <c r="B1231" s="13"/>
      <c r="C1231" s="13"/>
      <c r="D1231" s="13"/>
      <c r="E1231" s="13"/>
      <c r="F1231" s="15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3"/>
      <c r="CG1231" s="13"/>
      <c r="CH1231" s="13"/>
      <c r="CI1231" s="13"/>
      <c r="CJ1231" s="13"/>
      <c r="CK1231" s="13"/>
      <c r="CL1231" s="13"/>
      <c r="CM1231" s="13"/>
      <c r="CN1231" s="13"/>
      <c r="CO1231" s="13"/>
      <c r="CP1231" s="13"/>
      <c r="CQ1231" s="13"/>
      <c r="CR1231" s="13"/>
      <c r="CS1231" s="13"/>
      <c r="CT1231" s="13"/>
      <c r="CU1231" s="13"/>
      <c r="CV1231" s="13"/>
      <c r="CW1231" s="13"/>
      <c r="CX1231" s="13"/>
      <c r="CY1231" s="13"/>
      <c r="CZ1231" s="13"/>
      <c r="DA1231" s="13"/>
      <c r="DB1231" s="13"/>
      <c r="DC1231" s="13"/>
      <c r="DD1231" s="13"/>
      <c r="DE1231" s="13"/>
      <c r="DF1231" s="13"/>
      <c r="DG1231" s="13"/>
      <c r="DH1231" s="13"/>
    </row>
    <row r="1232" spans="1:112" ht="12.75">
      <c r="A1232" s="13"/>
      <c r="B1232" s="13"/>
      <c r="C1232" s="13"/>
      <c r="D1232" s="13"/>
      <c r="E1232" s="13"/>
      <c r="F1232" s="15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3"/>
      <c r="CG1232" s="13"/>
      <c r="CH1232" s="13"/>
      <c r="CI1232" s="13"/>
      <c r="CJ1232" s="13"/>
      <c r="CK1232" s="13"/>
      <c r="CL1232" s="13"/>
      <c r="CM1232" s="13"/>
      <c r="CN1232" s="13"/>
      <c r="CO1232" s="13"/>
      <c r="CP1232" s="13"/>
      <c r="CQ1232" s="13"/>
      <c r="CR1232" s="13"/>
      <c r="CS1232" s="13"/>
      <c r="CT1232" s="13"/>
      <c r="CU1232" s="13"/>
      <c r="CV1232" s="13"/>
      <c r="CW1232" s="13"/>
      <c r="CX1232" s="13"/>
      <c r="CY1232" s="13"/>
      <c r="CZ1232" s="13"/>
      <c r="DA1232" s="13"/>
      <c r="DB1232" s="13"/>
      <c r="DC1232" s="13"/>
      <c r="DD1232" s="13"/>
      <c r="DE1232" s="13"/>
      <c r="DF1232" s="13"/>
      <c r="DG1232" s="13"/>
      <c r="DH1232" s="13"/>
    </row>
    <row r="1233" spans="1:112" ht="12.75">
      <c r="A1233" s="13"/>
      <c r="B1233" s="13"/>
      <c r="C1233" s="13"/>
      <c r="D1233" s="13"/>
      <c r="E1233" s="13"/>
      <c r="F1233" s="15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3"/>
      <c r="CG1233" s="13"/>
      <c r="CH1233" s="13"/>
      <c r="CI1233" s="13"/>
      <c r="CJ1233" s="13"/>
      <c r="CK1233" s="13"/>
      <c r="CL1233" s="13"/>
      <c r="CM1233" s="13"/>
      <c r="CN1233" s="13"/>
      <c r="CO1233" s="13"/>
      <c r="CP1233" s="13"/>
      <c r="CQ1233" s="13"/>
      <c r="CR1233" s="13"/>
      <c r="CS1233" s="13"/>
      <c r="CT1233" s="13"/>
      <c r="CU1233" s="13"/>
      <c r="CV1233" s="13"/>
      <c r="CW1233" s="13"/>
      <c r="CX1233" s="13"/>
      <c r="CY1233" s="13"/>
      <c r="CZ1233" s="13"/>
      <c r="DA1233" s="13"/>
      <c r="DB1233" s="13"/>
      <c r="DC1233" s="13"/>
      <c r="DD1233" s="13"/>
      <c r="DE1233" s="13"/>
      <c r="DF1233" s="13"/>
      <c r="DG1233" s="13"/>
      <c r="DH1233" s="13"/>
    </row>
    <row r="1234" spans="1:112" ht="12.75">
      <c r="A1234" s="13"/>
      <c r="B1234" s="13"/>
      <c r="C1234" s="13"/>
      <c r="D1234" s="13"/>
      <c r="E1234" s="13"/>
      <c r="F1234" s="15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  <c r="CD1234" s="13"/>
      <c r="CE1234" s="13"/>
      <c r="CF1234" s="13"/>
      <c r="CG1234" s="13"/>
      <c r="CH1234" s="13"/>
      <c r="CI1234" s="13"/>
      <c r="CJ1234" s="13"/>
      <c r="CK1234" s="13"/>
      <c r="CL1234" s="13"/>
      <c r="CM1234" s="13"/>
      <c r="CN1234" s="13"/>
      <c r="CO1234" s="13"/>
      <c r="CP1234" s="13"/>
      <c r="CQ1234" s="13"/>
      <c r="CR1234" s="13"/>
      <c r="CS1234" s="13"/>
      <c r="CT1234" s="13"/>
      <c r="CU1234" s="13"/>
      <c r="CV1234" s="13"/>
      <c r="CW1234" s="13"/>
      <c r="CX1234" s="13"/>
      <c r="CY1234" s="13"/>
      <c r="CZ1234" s="13"/>
      <c r="DA1234" s="13"/>
      <c r="DB1234" s="13"/>
      <c r="DC1234" s="13"/>
      <c r="DD1234" s="13"/>
      <c r="DE1234" s="13"/>
      <c r="DF1234" s="13"/>
      <c r="DG1234" s="13"/>
      <c r="DH1234" s="13"/>
    </row>
    <row r="1235" spans="1:112" ht="12.75">
      <c r="A1235" s="13"/>
      <c r="B1235" s="13"/>
      <c r="C1235" s="13"/>
      <c r="D1235" s="13"/>
      <c r="E1235" s="13"/>
      <c r="F1235" s="15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  <c r="BC1235" s="13"/>
      <c r="BD1235" s="13"/>
      <c r="BE1235" s="13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/>
      <c r="BY1235" s="13"/>
      <c r="BZ1235" s="13"/>
      <c r="CA1235" s="13"/>
      <c r="CB1235" s="13"/>
      <c r="CC1235" s="13"/>
      <c r="CD1235" s="13"/>
      <c r="CE1235" s="13"/>
      <c r="CF1235" s="13"/>
      <c r="CG1235" s="13"/>
      <c r="CH1235" s="13"/>
      <c r="CI1235" s="13"/>
      <c r="CJ1235" s="13"/>
      <c r="CK1235" s="13"/>
      <c r="CL1235" s="13"/>
      <c r="CM1235" s="13"/>
      <c r="CN1235" s="13"/>
      <c r="CO1235" s="13"/>
      <c r="CP1235" s="13"/>
      <c r="CQ1235" s="13"/>
      <c r="CR1235" s="13"/>
      <c r="CS1235" s="13"/>
      <c r="CT1235" s="13"/>
      <c r="CU1235" s="13"/>
      <c r="CV1235" s="13"/>
      <c r="CW1235" s="13"/>
      <c r="CX1235" s="13"/>
      <c r="CY1235" s="13"/>
      <c r="CZ1235" s="13"/>
      <c r="DA1235" s="13"/>
      <c r="DB1235" s="13"/>
      <c r="DC1235" s="13"/>
      <c r="DD1235" s="13"/>
      <c r="DE1235" s="13"/>
      <c r="DF1235" s="13"/>
      <c r="DG1235" s="13"/>
      <c r="DH1235" s="13"/>
    </row>
    <row r="1236" spans="1:112" ht="12.75">
      <c r="A1236" s="13"/>
      <c r="B1236" s="13"/>
      <c r="C1236" s="13"/>
      <c r="D1236" s="13"/>
      <c r="E1236" s="13"/>
      <c r="F1236" s="15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  <c r="BC1236" s="13"/>
      <c r="BD1236" s="13"/>
      <c r="BE1236" s="13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3"/>
      <c r="CG1236" s="13"/>
      <c r="CH1236" s="13"/>
      <c r="CI1236" s="13"/>
      <c r="CJ1236" s="13"/>
      <c r="CK1236" s="13"/>
      <c r="CL1236" s="13"/>
      <c r="CM1236" s="13"/>
      <c r="CN1236" s="13"/>
      <c r="CO1236" s="13"/>
      <c r="CP1236" s="13"/>
      <c r="CQ1236" s="13"/>
      <c r="CR1236" s="13"/>
      <c r="CS1236" s="13"/>
      <c r="CT1236" s="13"/>
      <c r="CU1236" s="13"/>
      <c r="CV1236" s="13"/>
      <c r="CW1236" s="13"/>
      <c r="CX1236" s="13"/>
      <c r="CY1236" s="13"/>
      <c r="CZ1236" s="13"/>
      <c r="DA1236" s="13"/>
      <c r="DB1236" s="13"/>
      <c r="DC1236" s="13"/>
      <c r="DD1236" s="13"/>
      <c r="DE1236" s="13"/>
      <c r="DF1236" s="13"/>
      <c r="DG1236" s="13"/>
      <c r="DH1236" s="13"/>
    </row>
    <row r="1237" spans="1:112" ht="12.75">
      <c r="A1237" s="13"/>
      <c r="B1237" s="13"/>
      <c r="C1237" s="13"/>
      <c r="D1237" s="13"/>
      <c r="E1237" s="13"/>
      <c r="F1237" s="15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3"/>
      <c r="CG1237" s="13"/>
      <c r="CH1237" s="13"/>
      <c r="CI1237" s="13"/>
      <c r="CJ1237" s="13"/>
      <c r="CK1237" s="13"/>
      <c r="CL1237" s="13"/>
      <c r="CM1237" s="13"/>
      <c r="CN1237" s="13"/>
      <c r="CO1237" s="13"/>
      <c r="CP1237" s="13"/>
      <c r="CQ1237" s="13"/>
      <c r="CR1237" s="13"/>
      <c r="CS1237" s="13"/>
      <c r="CT1237" s="13"/>
      <c r="CU1237" s="13"/>
      <c r="CV1237" s="13"/>
      <c r="CW1237" s="13"/>
      <c r="CX1237" s="13"/>
      <c r="CY1237" s="13"/>
      <c r="CZ1237" s="13"/>
      <c r="DA1237" s="13"/>
      <c r="DB1237" s="13"/>
      <c r="DC1237" s="13"/>
      <c r="DD1237" s="13"/>
      <c r="DE1237" s="13"/>
      <c r="DF1237" s="13"/>
      <c r="DG1237" s="13"/>
      <c r="DH1237" s="13"/>
    </row>
    <row r="1238" spans="1:112" ht="12.75">
      <c r="A1238" s="13"/>
      <c r="B1238" s="13"/>
      <c r="C1238" s="13"/>
      <c r="D1238" s="13"/>
      <c r="E1238" s="13"/>
      <c r="F1238" s="15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3"/>
      <c r="CG1238" s="13"/>
      <c r="CH1238" s="13"/>
      <c r="CI1238" s="13"/>
      <c r="CJ1238" s="13"/>
      <c r="CK1238" s="13"/>
      <c r="CL1238" s="13"/>
      <c r="CM1238" s="13"/>
      <c r="CN1238" s="13"/>
      <c r="CO1238" s="13"/>
      <c r="CP1238" s="13"/>
      <c r="CQ1238" s="13"/>
      <c r="CR1238" s="13"/>
      <c r="CS1238" s="13"/>
      <c r="CT1238" s="13"/>
      <c r="CU1238" s="13"/>
      <c r="CV1238" s="13"/>
      <c r="CW1238" s="13"/>
      <c r="CX1238" s="13"/>
      <c r="CY1238" s="13"/>
      <c r="CZ1238" s="13"/>
      <c r="DA1238" s="13"/>
      <c r="DB1238" s="13"/>
      <c r="DC1238" s="13"/>
      <c r="DD1238" s="13"/>
      <c r="DE1238" s="13"/>
      <c r="DF1238" s="13"/>
      <c r="DG1238" s="13"/>
      <c r="DH1238" s="13"/>
    </row>
    <row r="1239" spans="1:112" ht="12.75">
      <c r="A1239" s="13"/>
      <c r="B1239" s="13"/>
      <c r="C1239" s="13"/>
      <c r="D1239" s="13"/>
      <c r="E1239" s="13"/>
      <c r="F1239" s="15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3"/>
      <c r="CG1239" s="13"/>
      <c r="CH1239" s="13"/>
      <c r="CI1239" s="13"/>
      <c r="CJ1239" s="13"/>
      <c r="CK1239" s="13"/>
      <c r="CL1239" s="13"/>
      <c r="CM1239" s="13"/>
      <c r="CN1239" s="13"/>
      <c r="CO1239" s="13"/>
      <c r="CP1239" s="13"/>
      <c r="CQ1239" s="13"/>
      <c r="CR1239" s="13"/>
      <c r="CS1239" s="13"/>
      <c r="CT1239" s="13"/>
      <c r="CU1239" s="13"/>
      <c r="CV1239" s="13"/>
      <c r="CW1239" s="13"/>
      <c r="CX1239" s="13"/>
      <c r="CY1239" s="13"/>
      <c r="CZ1239" s="13"/>
      <c r="DA1239" s="13"/>
      <c r="DB1239" s="13"/>
      <c r="DC1239" s="13"/>
      <c r="DD1239" s="13"/>
      <c r="DE1239" s="13"/>
      <c r="DF1239" s="13"/>
      <c r="DG1239" s="13"/>
      <c r="DH1239" s="13"/>
    </row>
    <row r="1240" spans="1:112" ht="12.75">
      <c r="A1240" s="13"/>
      <c r="B1240" s="13"/>
      <c r="C1240" s="13"/>
      <c r="D1240" s="13"/>
      <c r="E1240" s="13"/>
      <c r="F1240" s="15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  <c r="BC1240" s="13"/>
      <c r="BD1240" s="13"/>
      <c r="BE1240" s="13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  <c r="CD1240" s="13"/>
      <c r="CE1240" s="13"/>
      <c r="CF1240" s="13"/>
      <c r="CG1240" s="13"/>
      <c r="CH1240" s="13"/>
      <c r="CI1240" s="13"/>
      <c r="CJ1240" s="13"/>
      <c r="CK1240" s="13"/>
      <c r="CL1240" s="13"/>
      <c r="CM1240" s="13"/>
      <c r="CN1240" s="13"/>
      <c r="CO1240" s="13"/>
      <c r="CP1240" s="13"/>
      <c r="CQ1240" s="13"/>
      <c r="CR1240" s="13"/>
      <c r="CS1240" s="13"/>
      <c r="CT1240" s="13"/>
      <c r="CU1240" s="13"/>
      <c r="CV1240" s="13"/>
      <c r="CW1240" s="13"/>
      <c r="CX1240" s="13"/>
      <c r="CY1240" s="13"/>
      <c r="CZ1240" s="13"/>
      <c r="DA1240" s="13"/>
      <c r="DB1240" s="13"/>
      <c r="DC1240" s="13"/>
      <c r="DD1240" s="13"/>
      <c r="DE1240" s="13"/>
      <c r="DF1240" s="13"/>
      <c r="DG1240" s="13"/>
      <c r="DH1240" s="13"/>
    </row>
    <row r="1241" spans="1:112" ht="12.75">
      <c r="A1241" s="13"/>
      <c r="B1241" s="13"/>
      <c r="C1241" s="13"/>
      <c r="D1241" s="13"/>
      <c r="E1241" s="13"/>
      <c r="F1241" s="15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13"/>
      <c r="CG1241" s="13"/>
      <c r="CH1241" s="13"/>
      <c r="CI1241" s="13"/>
      <c r="CJ1241" s="13"/>
      <c r="CK1241" s="13"/>
      <c r="CL1241" s="13"/>
      <c r="CM1241" s="13"/>
      <c r="CN1241" s="13"/>
      <c r="CO1241" s="13"/>
      <c r="CP1241" s="13"/>
      <c r="CQ1241" s="13"/>
      <c r="CR1241" s="13"/>
      <c r="CS1241" s="13"/>
      <c r="CT1241" s="13"/>
      <c r="CU1241" s="13"/>
      <c r="CV1241" s="13"/>
      <c r="CW1241" s="13"/>
      <c r="CX1241" s="13"/>
      <c r="CY1241" s="13"/>
      <c r="CZ1241" s="13"/>
      <c r="DA1241" s="13"/>
      <c r="DB1241" s="13"/>
      <c r="DC1241" s="13"/>
      <c r="DD1241" s="13"/>
      <c r="DE1241" s="13"/>
      <c r="DF1241" s="13"/>
      <c r="DG1241" s="13"/>
      <c r="DH1241" s="13"/>
    </row>
    <row r="1242" spans="1:112" ht="12.75">
      <c r="A1242" s="13"/>
      <c r="B1242" s="13"/>
      <c r="C1242" s="13"/>
      <c r="D1242" s="13"/>
      <c r="E1242" s="13"/>
      <c r="F1242" s="15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3"/>
      <c r="CG1242" s="13"/>
      <c r="CH1242" s="13"/>
      <c r="CI1242" s="13"/>
      <c r="CJ1242" s="13"/>
      <c r="CK1242" s="13"/>
      <c r="CL1242" s="13"/>
      <c r="CM1242" s="13"/>
      <c r="CN1242" s="13"/>
      <c r="CO1242" s="13"/>
      <c r="CP1242" s="13"/>
      <c r="CQ1242" s="13"/>
      <c r="CR1242" s="13"/>
      <c r="CS1242" s="13"/>
      <c r="CT1242" s="13"/>
      <c r="CU1242" s="13"/>
      <c r="CV1242" s="13"/>
      <c r="CW1242" s="13"/>
      <c r="CX1242" s="13"/>
      <c r="CY1242" s="13"/>
      <c r="CZ1242" s="13"/>
      <c r="DA1242" s="13"/>
      <c r="DB1242" s="13"/>
      <c r="DC1242" s="13"/>
      <c r="DD1242" s="13"/>
      <c r="DE1242" s="13"/>
      <c r="DF1242" s="13"/>
      <c r="DG1242" s="13"/>
      <c r="DH1242" s="13"/>
    </row>
    <row r="1243" spans="1:112" ht="12.75">
      <c r="A1243" s="13"/>
      <c r="B1243" s="13"/>
      <c r="C1243" s="13"/>
      <c r="D1243" s="13"/>
      <c r="E1243" s="13"/>
      <c r="F1243" s="15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3"/>
      <c r="CG1243" s="13"/>
      <c r="CH1243" s="13"/>
      <c r="CI1243" s="13"/>
      <c r="CJ1243" s="13"/>
      <c r="CK1243" s="13"/>
      <c r="CL1243" s="13"/>
      <c r="CM1243" s="13"/>
      <c r="CN1243" s="13"/>
      <c r="CO1243" s="13"/>
      <c r="CP1243" s="13"/>
      <c r="CQ1243" s="13"/>
      <c r="CR1243" s="13"/>
      <c r="CS1243" s="13"/>
      <c r="CT1243" s="13"/>
      <c r="CU1243" s="13"/>
      <c r="CV1243" s="13"/>
      <c r="CW1243" s="13"/>
      <c r="CX1243" s="13"/>
      <c r="CY1243" s="13"/>
      <c r="CZ1243" s="13"/>
      <c r="DA1243" s="13"/>
      <c r="DB1243" s="13"/>
      <c r="DC1243" s="13"/>
      <c r="DD1243" s="13"/>
      <c r="DE1243" s="13"/>
      <c r="DF1243" s="13"/>
      <c r="DG1243" s="13"/>
      <c r="DH1243" s="13"/>
    </row>
    <row r="1244" spans="1:112" ht="12.75">
      <c r="A1244" s="13"/>
      <c r="B1244" s="13"/>
      <c r="C1244" s="13"/>
      <c r="D1244" s="13"/>
      <c r="E1244" s="13"/>
      <c r="F1244" s="15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3"/>
      <c r="CG1244" s="13"/>
      <c r="CH1244" s="13"/>
      <c r="CI1244" s="13"/>
      <c r="CJ1244" s="13"/>
      <c r="CK1244" s="13"/>
      <c r="CL1244" s="13"/>
      <c r="CM1244" s="13"/>
      <c r="CN1244" s="13"/>
      <c r="CO1244" s="13"/>
      <c r="CP1244" s="13"/>
      <c r="CQ1244" s="13"/>
      <c r="CR1244" s="13"/>
      <c r="CS1244" s="13"/>
      <c r="CT1244" s="13"/>
      <c r="CU1244" s="13"/>
      <c r="CV1244" s="13"/>
      <c r="CW1244" s="13"/>
      <c r="CX1244" s="13"/>
      <c r="CY1244" s="13"/>
      <c r="CZ1244" s="13"/>
      <c r="DA1244" s="13"/>
      <c r="DB1244" s="13"/>
      <c r="DC1244" s="13"/>
      <c r="DD1244" s="13"/>
      <c r="DE1244" s="13"/>
      <c r="DF1244" s="13"/>
      <c r="DG1244" s="13"/>
      <c r="DH1244" s="13"/>
    </row>
    <row r="1245" spans="1:112" ht="12.75">
      <c r="A1245" s="13"/>
      <c r="B1245" s="13"/>
      <c r="C1245" s="13"/>
      <c r="D1245" s="13"/>
      <c r="E1245" s="13"/>
      <c r="F1245" s="15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3"/>
      <c r="CG1245" s="13"/>
      <c r="CH1245" s="13"/>
      <c r="CI1245" s="13"/>
      <c r="CJ1245" s="13"/>
      <c r="CK1245" s="13"/>
      <c r="CL1245" s="13"/>
      <c r="CM1245" s="13"/>
      <c r="CN1245" s="13"/>
      <c r="CO1245" s="13"/>
      <c r="CP1245" s="13"/>
      <c r="CQ1245" s="13"/>
      <c r="CR1245" s="13"/>
      <c r="CS1245" s="13"/>
      <c r="CT1245" s="13"/>
      <c r="CU1245" s="13"/>
      <c r="CV1245" s="13"/>
      <c r="CW1245" s="13"/>
      <c r="CX1245" s="13"/>
      <c r="CY1245" s="13"/>
      <c r="CZ1245" s="13"/>
      <c r="DA1245" s="13"/>
      <c r="DB1245" s="13"/>
      <c r="DC1245" s="13"/>
      <c r="DD1245" s="13"/>
      <c r="DE1245" s="13"/>
      <c r="DF1245" s="13"/>
      <c r="DG1245" s="13"/>
      <c r="DH1245" s="13"/>
    </row>
    <row r="1246" spans="1:112" ht="12.75">
      <c r="A1246" s="13"/>
      <c r="B1246" s="13"/>
      <c r="C1246" s="13"/>
      <c r="D1246" s="13"/>
      <c r="E1246" s="13"/>
      <c r="F1246" s="15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</row>
    <row r="1247" spans="1:112" ht="12.75">
      <c r="A1247" s="13"/>
      <c r="B1247" s="13"/>
      <c r="C1247" s="13"/>
      <c r="D1247" s="13"/>
      <c r="E1247" s="13"/>
      <c r="F1247" s="15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</row>
    <row r="1248" spans="1:112" ht="12.75">
      <c r="A1248" s="13"/>
      <c r="B1248" s="13"/>
      <c r="C1248" s="13"/>
      <c r="D1248" s="13"/>
      <c r="E1248" s="13"/>
      <c r="F1248" s="15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/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</row>
    <row r="1249" spans="1:112" ht="12.75">
      <c r="A1249" s="13"/>
      <c r="B1249" s="13"/>
      <c r="C1249" s="13"/>
      <c r="D1249" s="13"/>
      <c r="E1249" s="13"/>
      <c r="F1249" s="15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  <c r="CT1249" s="13"/>
      <c r="CU1249" s="13"/>
      <c r="CV1249" s="13"/>
      <c r="CW1249" s="13"/>
      <c r="CX1249" s="13"/>
      <c r="CY1249" s="13"/>
      <c r="CZ1249" s="13"/>
      <c r="DA1249" s="13"/>
      <c r="DB1249" s="13"/>
      <c r="DC1249" s="13"/>
      <c r="DD1249" s="13"/>
      <c r="DE1249" s="13"/>
      <c r="DF1249" s="13"/>
      <c r="DG1249" s="13"/>
      <c r="DH1249" s="13"/>
    </row>
    <row r="1250" spans="1:112" ht="12.75">
      <c r="A1250" s="13"/>
      <c r="B1250" s="13"/>
      <c r="C1250" s="13"/>
      <c r="D1250" s="13"/>
      <c r="E1250" s="13"/>
      <c r="F1250" s="15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  <c r="CT1250" s="13"/>
      <c r="CU1250" s="13"/>
      <c r="CV1250" s="13"/>
      <c r="CW1250" s="13"/>
      <c r="CX1250" s="13"/>
      <c r="CY1250" s="13"/>
      <c r="CZ1250" s="13"/>
      <c r="DA1250" s="13"/>
      <c r="DB1250" s="13"/>
      <c r="DC1250" s="13"/>
      <c r="DD1250" s="13"/>
      <c r="DE1250" s="13"/>
      <c r="DF1250" s="13"/>
      <c r="DG1250" s="13"/>
      <c r="DH1250" s="13"/>
    </row>
    <row r="1251" spans="1:112" ht="12.75">
      <c r="A1251" s="13"/>
      <c r="B1251" s="13"/>
      <c r="C1251" s="13"/>
      <c r="D1251" s="13"/>
      <c r="E1251" s="13"/>
      <c r="F1251" s="15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3"/>
      <c r="CG1251" s="13"/>
      <c r="CH1251" s="13"/>
      <c r="CI1251" s="13"/>
      <c r="CJ1251" s="13"/>
      <c r="CK1251" s="13"/>
      <c r="CL1251" s="13"/>
      <c r="CM1251" s="13"/>
      <c r="CN1251" s="13"/>
      <c r="CO1251" s="13"/>
      <c r="CP1251" s="13"/>
      <c r="CQ1251" s="13"/>
      <c r="CR1251" s="13"/>
      <c r="CS1251" s="13"/>
      <c r="CT1251" s="13"/>
      <c r="CU1251" s="13"/>
      <c r="CV1251" s="13"/>
      <c r="CW1251" s="13"/>
      <c r="CX1251" s="13"/>
      <c r="CY1251" s="13"/>
      <c r="CZ1251" s="13"/>
      <c r="DA1251" s="13"/>
      <c r="DB1251" s="13"/>
      <c r="DC1251" s="13"/>
      <c r="DD1251" s="13"/>
      <c r="DE1251" s="13"/>
      <c r="DF1251" s="13"/>
      <c r="DG1251" s="13"/>
      <c r="DH1251" s="13"/>
    </row>
    <row r="1252" spans="1:112" ht="12.75">
      <c r="A1252" s="13"/>
      <c r="B1252" s="13"/>
      <c r="C1252" s="13"/>
      <c r="D1252" s="13"/>
      <c r="E1252" s="13"/>
      <c r="F1252" s="15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3"/>
      <c r="CG1252" s="13"/>
      <c r="CH1252" s="13"/>
      <c r="CI1252" s="13"/>
      <c r="CJ1252" s="13"/>
      <c r="CK1252" s="13"/>
      <c r="CL1252" s="13"/>
      <c r="CM1252" s="13"/>
      <c r="CN1252" s="13"/>
      <c r="CO1252" s="13"/>
      <c r="CP1252" s="13"/>
      <c r="CQ1252" s="13"/>
      <c r="CR1252" s="13"/>
      <c r="CS1252" s="13"/>
      <c r="CT1252" s="13"/>
      <c r="CU1252" s="13"/>
      <c r="CV1252" s="13"/>
      <c r="CW1252" s="13"/>
      <c r="CX1252" s="13"/>
      <c r="CY1252" s="13"/>
      <c r="CZ1252" s="13"/>
      <c r="DA1252" s="13"/>
      <c r="DB1252" s="13"/>
      <c r="DC1252" s="13"/>
      <c r="DD1252" s="13"/>
      <c r="DE1252" s="13"/>
      <c r="DF1252" s="13"/>
      <c r="DG1252" s="13"/>
      <c r="DH1252" s="13"/>
    </row>
    <row r="1253" spans="1:112" ht="12.75">
      <c r="A1253" s="13"/>
      <c r="B1253" s="13"/>
      <c r="C1253" s="13"/>
      <c r="D1253" s="13"/>
      <c r="E1253" s="13"/>
      <c r="F1253" s="15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3"/>
      <c r="CG1253" s="13"/>
      <c r="CH1253" s="13"/>
      <c r="CI1253" s="13"/>
      <c r="CJ1253" s="13"/>
      <c r="CK1253" s="13"/>
      <c r="CL1253" s="13"/>
      <c r="CM1253" s="13"/>
      <c r="CN1253" s="13"/>
      <c r="CO1253" s="13"/>
      <c r="CP1253" s="13"/>
      <c r="CQ1253" s="13"/>
      <c r="CR1253" s="13"/>
      <c r="CS1253" s="13"/>
      <c r="CT1253" s="13"/>
      <c r="CU1253" s="13"/>
      <c r="CV1253" s="13"/>
      <c r="CW1253" s="13"/>
      <c r="CX1253" s="13"/>
      <c r="CY1253" s="13"/>
      <c r="CZ1253" s="13"/>
      <c r="DA1253" s="13"/>
      <c r="DB1253" s="13"/>
      <c r="DC1253" s="13"/>
      <c r="DD1253" s="13"/>
      <c r="DE1253" s="13"/>
      <c r="DF1253" s="13"/>
      <c r="DG1253" s="13"/>
      <c r="DH1253" s="13"/>
    </row>
    <row r="1254" spans="1:112" ht="12.75">
      <c r="A1254" s="13"/>
      <c r="B1254" s="13"/>
      <c r="C1254" s="13"/>
      <c r="D1254" s="13"/>
      <c r="E1254" s="13"/>
      <c r="F1254" s="15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3"/>
      <c r="CG1254" s="13"/>
      <c r="CH1254" s="13"/>
      <c r="CI1254" s="13"/>
      <c r="CJ1254" s="13"/>
      <c r="CK1254" s="13"/>
      <c r="CL1254" s="13"/>
      <c r="CM1254" s="13"/>
      <c r="CN1254" s="13"/>
      <c r="CO1254" s="13"/>
      <c r="CP1254" s="13"/>
      <c r="CQ1254" s="13"/>
      <c r="CR1254" s="13"/>
      <c r="CS1254" s="13"/>
      <c r="CT1254" s="13"/>
      <c r="CU1254" s="13"/>
      <c r="CV1254" s="13"/>
      <c r="CW1254" s="13"/>
      <c r="CX1254" s="13"/>
      <c r="CY1254" s="13"/>
      <c r="CZ1254" s="13"/>
      <c r="DA1254" s="13"/>
      <c r="DB1254" s="13"/>
      <c r="DC1254" s="13"/>
      <c r="DD1254" s="13"/>
      <c r="DE1254" s="13"/>
      <c r="DF1254" s="13"/>
      <c r="DG1254" s="13"/>
      <c r="DH1254" s="13"/>
    </row>
    <row r="1255" spans="1:112" ht="12.75">
      <c r="A1255" s="13"/>
      <c r="B1255" s="13"/>
      <c r="C1255" s="13"/>
      <c r="D1255" s="13"/>
      <c r="E1255" s="13"/>
      <c r="F1255" s="15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3"/>
      <c r="CG1255" s="13"/>
      <c r="CH1255" s="13"/>
      <c r="CI1255" s="13"/>
      <c r="CJ1255" s="13"/>
      <c r="CK1255" s="13"/>
      <c r="CL1255" s="13"/>
      <c r="CM1255" s="13"/>
      <c r="CN1255" s="13"/>
      <c r="CO1255" s="13"/>
      <c r="CP1255" s="13"/>
      <c r="CQ1255" s="13"/>
      <c r="CR1255" s="13"/>
      <c r="CS1255" s="13"/>
      <c r="CT1255" s="13"/>
      <c r="CU1255" s="13"/>
      <c r="CV1255" s="13"/>
      <c r="CW1255" s="13"/>
      <c r="CX1255" s="13"/>
      <c r="CY1255" s="13"/>
      <c r="CZ1255" s="13"/>
      <c r="DA1255" s="13"/>
      <c r="DB1255" s="13"/>
      <c r="DC1255" s="13"/>
      <c r="DD1255" s="13"/>
      <c r="DE1255" s="13"/>
      <c r="DF1255" s="13"/>
      <c r="DG1255" s="13"/>
      <c r="DH1255" s="13"/>
    </row>
    <row r="1256" spans="1:112" ht="12.75">
      <c r="A1256" s="13"/>
      <c r="B1256" s="13"/>
      <c r="C1256" s="13"/>
      <c r="D1256" s="13"/>
      <c r="E1256" s="13"/>
      <c r="F1256" s="15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3"/>
      <c r="CG1256" s="13"/>
      <c r="CH1256" s="13"/>
      <c r="CI1256" s="13"/>
      <c r="CJ1256" s="13"/>
      <c r="CK1256" s="13"/>
      <c r="CL1256" s="13"/>
      <c r="CM1256" s="13"/>
      <c r="CN1256" s="13"/>
      <c r="CO1256" s="13"/>
      <c r="CP1256" s="13"/>
      <c r="CQ1256" s="13"/>
      <c r="CR1256" s="13"/>
      <c r="CS1256" s="13"/>
      <c r="CT1256" s="13"/>
      <c r="CU1256" s="13"/>
      <c r="CV1256" s="13"/>
      <c r="CW1256" s="13"/>
      <c r="CX1256" s="13"/>
      <c r="CY1256" s="13"/>
      <c r="CZ1256" s="13"/>
      <c r="DA1256" s="13"/>
      <c r="DB1256" s="13"/>
      <c r="DC1256" s="13"/>
      <c r="DD1256" s="13"/>
      <c r="DE1256" s="13"/>
      <c r="DF1256" s="13"/>
      <c r="DG1256" s="13"/>
      <c r="DH1256" s="13"/>
    </row>
    <row r="1257" spans="1:112" ht="12.75">
      <c r="A1257" s="13"/>
      <c r="B1257" s="13"/>
      <c r="C1257" s="13"/>
      <c r="D1257" s="13"/>
      <c r="E1257" s="13"/>
      <c r="F1257" s="15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3"/>
      <c r="CG1257" s="13"/>
      <c r="CH1257" s="13"/>
      <c r="CI1257" s="13"/>
      <c r="CJ1257" s="13"/>
      <c r="CK1257" s="13"/>
      <c r="CL1257" s="13"/>
      <c r="CM1257" s="13"/>
      <c r="CN1257" s="13"/>
      <c r="CO1257" s="13"/>
      <c r="CP1257" s="13"/>
      <c r="CQ1257" s="13"/>
      <c r="CR1257" s="13"/>
      <c r="CS1257" s="13"/>
      <c r="CT1257" s="13"/>
      <c r="CU1257" s="13"/>
      <c r="CV1257" s="13"/>
      <c r="CW1257" s="13"/>
      <c r="CX1257" s="13"/>
      <c r="CY1257" s="13"/>
      <c r="CZ1257" s="13"/>
      <c r="DA1257" s="13"/>
      <c r="DB1257" s="13"/>
      <c r="DC1257" s="13"/>
      <c r="DD1257" s="13"/>
      <c r="DE1257" s="13"/>
      <c r="DF1257" s="13"/>
      <c r="DG1257" s="13"/>
      <c r="DH1257" s="13"/>
    </row>
    <row r="1258" spans="1:112" ht="12.75">
      <c r="A1258" s="13"/>
      <c r="B1258" s="13"/>
      <c r="C1258" s="13"/>
      <c r="D1258" s="13"/>
      <c r="E1258" s="13"/>
      <c r="F1258" s="15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3"/>
      <c r="CG1258" s="13"/>
      <c r="CH1258" s="13"/>
      <c r="CI1258" s="13"/>
      <c r="CJ1258" s="13"/>
      <c r="CK1258" s="13"/>
      <c r="CL1258" s="13"/>
      <c r="CM1258" s="13"/>
      <c r="CN1258" s="13"/>
      <c r="CO1258" s="13"/>
      <c r="CP1258" s="13"/>
      <c r="CQ1258" s="13"/>
      <c r="CR1258" s="13"/>
      <c r="CS1258" s="13"/>
      <c r="CT1258" s="13"/>
      <c r="CU1258" s="13"/>
      <c r="CV1258" s="13"/>
      <c r="CW1258" s="13"/>
      <c r="CX1258" s="13"/>
      <c r="CY1258" s="13"/>
      <c r="CZ1258" s="13"/>
      <c r="DA1258" s="13"/>
      <c r="DB1258" s="13"/>
      <c r="DC1258" s="13"/>
      <c r="DD1258" s="13"/>
      <c r="DE1258" s="13"/>
      <c r="DF1258" s="13"/>
      <c r="DG1258" s="13"/>
      <c r="DH1258" s="13"/>
    </row>
    <row r="1259" spans="1:112" ht="12.75">
      <c r="A1259" s="13"/>
      <c r="B1259" s="13"/>
      <c r="C1259" s="13"/>
      <c r="D1259" s="13"/>
      <c r="E1259" s="13"/>
      <c r="F1259" s="15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3"/>
      <c r="CG1259" s="13"/>
      <c r="CH1259" s="13"/>
      <c r="CI1259" s="13"/>
      <c r="CJ1259" s="13"/>
      <c r="CK1259" s="13"/>
      <c r="CL1259" s="13"/>
      <c r="CM1259" s="13"/>
      <c r="CN1259" s="13"/>
      <c r="CO1259" s="13"/>
      <c r="CP1259" s="13"/>
      <c r="CQ1259" s="13"/>
      <c r="CR1259" s="13"/>
      <c r="CS1259" s="13"/>
      <c r="CT1259" s="13"/>
      <c r="CU1259" s="13"/>
      <c r="CV1259" s="13"/>
      <c r="CW1259" s="13"/>
      <c r="CX1259" s="13"/>
      <c r="CY1259" s="13"/>
      <c r="CZ1259" s="13"/>
      <c r="DA1259" s="13"/>
      <c r="DB1259" s="13"/>
      <c r="DC1259" s="13"/>
      <c r="DD1259" s="13"/>
      <c r="DE1259" s="13"/>
      <c r="DF1259" s="13"/>
      <c r="DG1259" s="13"/>
      <c r="DH1259" s="13"/>
    </row>
    <row r="1260" spans="1:112" ht="12.75">
      <c r="A1260" s="13"/>
      <c r="B1260" s="13"/>
      <c r="C1260" s="13"/>
      <c r="D1260" s="13"/>
      <c r="E1260" s="13"/>
      <c r="F1260" s="15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3"/>
      <c r="CG1260" s="13"/>
      <c r="CH1260" s="13"/>
      <c r="CI1260" s="13"/>
      <c r="CJ1260" s="13"/>
      <c r="CK1260" s="13"/>
      <c r="CL1260" s="13"/>
      <c r="CM1260" s="13"/>
      <c r="CN1260" s="13"/>
      <c r="CO1260" s="13"/>
      <c r="CP1260" s="13"/>
      <c r="CQ1260" s="13"/>
      <c r="CR1260" s="13"/>
      <c r="CS1260" s="13"/>
      <c r="CT1260" s="13"/>
      <c r="CU1260" s="13"/>
      <c r="CV1260" s="13"/>
      <c r="CW1260" s="13"/>
      <c r="CX1260" s="13"/>
      <c r="CY1260" s="13"/>
      <c r="CZ1260" s="13"/>
      <c r="DA1260" s="13"/>
      <c r="DB1260" s="13"/>
      <c r="DC1260" s="13"/>
      <c r="DD1260" s="13"/>
      <c r="DE1260" s="13"/>
      <c r="DF1260" s="13"/>
      <c r="DG1260" s="13"/>
      <c r="DH1260" s="13"/>
    </row>
    <row r="1261" spans="1:112" ht="12.75">
      <c r="A1261" s="13"/>
      <c r="B1261" s="13"/>
      <c r="C1261" s="13"/>
      <c r="D1261" s="13"/>
      <c r="E1261" s="13"/>
      <c r="F1261" s="15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  <c r="CT1261" s="13"/>
      <c r="CU1261" s="13"/>
      <c r="CV1261" s="13"/>
      <c r="CW1261" s="13"/>
      <c r="CX1261" s="13"/>
      <c r="CY1261" s="13"/>
      <c r="CZ1261" s="13"/>
      <c r="DA1261" s="13"/>
      <c r="DB1261" s="13"/>
      <c r="DC1261" s="13"/>
      <c r="DD1261" s="13"/>
      <c r="DE1261" s="13"/>
      <c r="DF1261" s="13"/>
      <c r="DG1261" s="13"/>
      <c r="DH1261" s="13"/>
    </row>
    <row r="1262" spans="1:112" ht="12.75">
      <c r="A1262" s="13"/>
      <c r="B1262" s="13"/>
      <c r="C1262" s="13"/>
      <c r="D1262" s="13"/>
      <c r="E1262" s="13"/>
      <c r="F1262" s="15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3"/>
      <c r="CG1262" s="13"/>
      <c r="CH1262" s="13"/>
      <c r="CI1262" s="13"/>
      <c r="CJ1262" s="13"/>
      <c r="CK1262" s="13"/>
      <c r="CL1262" s="13"/>
      <c r="CM1262" s="13"/>
      <c r="CN1262" s="13"/>
      <c r="CO1262" s="13"/>
      <c r="CP1262" s="13"/>
      <c r="CQ1262" s="13"/>
      <c r="CR1262" s="13"/>
      <c r="CS1262" s="13"/>
      <c r="CT1262" s="13"/>
      <c r="CU1262" s="13"/>
      <c r="CV1262" s="13"/>
      <c r="CW1262" s="13"/>
      <c r="CX1262" s="13"/>
      <c r="CY1262" s="13"/>
      <c r="CZ1262" s="13"/>
      <c r="DA1262" s="13"/>
      <c r="DB1262" s="13"/>
      <c r="DC1262" s="13"/>
      <c r="DD1262" s="13"/>
      <c r="DE1262" s="13"/>
      <c r="DF1262" s="13"/>
      <c r="DG1262" s="13"/>
      <c r="DH1262" s="13"/>
    </row>
    <row r="1263" spans="1:112" ht="12.75">
      <c r="A1263" s="13"/>
      <c r="B1263" s="13"/>
      <c r="C1263" s="13"/>
      <c r="D1263" s="13"/>
      <c r="E1263" s="13"/>
      <c r="F1263" s="15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3"/>
      <c r="CG1263" s="13"/>
      <c r="CH1263" s="13"/>
      <c r="CI1263" s="13"/>
      <c r="CJ1263" s="13"/>
      <c r="CK1263" s="13"/>
      <c r="CL1263" s="13"/>
      <c r="CM1263" s="13"/>
      <c r="CN1263" s="13"/>
      <c r="CO1263" s="13"/>
      <c r="CP1263" s="13"/>
      <c r="CQ1263" s="13"/>
      <c r="CR1263" s="13"/>
      <c r="CS1263" s="13"/>
      <c r="CT1263" s="13"/>
      <c r="CU1263" s="13"/>
      <c r="CV1263" s="13"/>
      <c r="CW1263" s="13"/>
      <c r="CX1263" s="13"/>
      <c r="CY1263" s="13"/>
      <c r="CZ1263" s="13"/>
      <c r="DA1263" s="13"/>
      <c r="DB1263" s="13"/>
      <c r="DC1263" s="13"/>
      <c r="DD1263" s="13"/>
      <c r="DE1263" s="13"/>
      <c r="DF1263" s="13"/>
      <c r="DG1263" s="13"/>
      <c r="DH1263" s="13"/>
    </row>
    <row r="1264" spans="1:112" ht="12.75">
      <c r="A1264" s="13"/>
      <c r="B1264" s="13"/>
      <c r="C1264" s="13"/>
      <c r="D1264" s="13"/>
      <c r="E1264" s="13"/>
      <c r="F1264" s="15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  <c r="CD1264" s="13"/>
      <c r="CE1264" s="13"/>
      <c r="CF1264" s="13"/>
      <c r="CG1264" s="13"/>
      <c r="CH1264" s="13"/>
      <c r="CI1264" s="13"/>
      <c r="CJ1264" s="13"/>
      <c r="CK1264" s="13"/>
      <c r="CL1264" s="13"/>
      <c r="CM1264" s="13"/>
      <c r="CN1264" s="13"/>
      <c r="CO1264" s="13"/>
      <c r="CP1264" s="13"/>
      <c r="CQ1264" s="13"/>
      <c r="CR1264" s="13"/>
      <c r="CS1264" s="13"/>
      <c r="CT1264" s="13"/>
      <c r="CU1264" s="13"/>
      <c r="CV1264" s="13"/>
      <c r="CW1264" s="13"/>
      <c r="CX1264" s="13"/>
      <c r="CY1264" s="13"/>
      <c r="CZ1264" s="13"/>
      <c r="DA1264" s="13"/>
      <c r="DB1264" s="13"/>
      <c r="DC1264" s="13"/>
      <c r="DD1264" s="13"/>
      <c r="DE1264" s="13"/>
      <c r="DF1264" s="13"/>
      <c r="DG1264" s="13"/>
      <c r="DH1264" s="13"/>
    </row>
    <row r="1265" spans="1:112" ht="12.75">
      <c r="A1265" s="13"/>
      <c r="B1265" s="13"/>
      <c r="C1265" s="13"/>
      <c r="D1265" s="13"/>
      <c r="E1265" s="13"/>
      <c r="F1265" s="15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/>
      <c r="BY1265" s="13"/>
      <c r="BZ1265" s="13"/>
      <c r="CA1265" s="13"/>
      <c r="CB1265" s="13"/>
      <c r="CC1265" s="13"/>
      <c r="CD1265" s="13"/>
      <c r="CE1265" s="13"/>
      <c r="CF1265" s="13"/>
      <c r="CG1265" s="13"/>
      <c r="CH1265" s="13"/>
      <c r="CI1265" s="13"/>
      <c r="CJ1265" s="13"/>
      <c r="CK1265" s="13"/>
      <c r="CL1265" s="13"/>
      <c r="CM1265" s="13"/>
      <c r="CN1265" s="13"/>
      <c r="CO1265" s="13"/>
      <c r="CP1265" s="13"/>
      <c r="CQ1265" s="13"/>
      <c r="CR1265" s="13"/>
      <c r="CS1265" s="13"/>
      <c r="CT1265" s="13"/>
      <c r="CU1265" s="13"/>
      <c r="CV1265" s="13"/>
      <c r="CW1265" s="13"/>
      <c r="CX1265" s="13"/>
      <c r="CY1265" s="13"/>
      <c r="CZ1265" s="13"/>
      <c r="DA1265" s="13"/>
      <c r="DB1265" s="13"/>
      <c r="DC1265" s="13"/>
      <c r="DD1265" s="13"/>
      <c r="DE1265" s="13"/>
      <c r="DF1265" s="13"/>
      <c r="DG1265" s="13"/>
      <c r="DH1265" s="13"/>
    </row>
    <row r="1266" spans="1:112" ht="12.75">
      <c r="A1266" s="13"/>
      <c r="B1266" s="13"/>
      <c r="C1266" s="13"/>
      <c r="D1266" s="13"/>
      <c r="E1266" s="13"/>
      <c r="F1266" s="15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13"/>
      <c r="CG1266" s="13"/>
      <c r="CH1266" s="13"/>
      <c r="CI1266" s="13"/>
      <c r="CJ1266" s="13"/>
      <c r="CK1266" s="13"/>
      <c r="CL1266" s="13"/>
      <c r="CM1266" s="13"/>
      <c r="CN1266" s="13"/>
      <c r="CO1266" s="13"/>
      <c r="CP1266" s="13"/>
      <c r="CQ1266" s="13"/>
      <c r="CR1266" s="13"/>
      <c r="CS1266" s="13"/>
      <c r="CT1266" s="13"/>
      <c r="CU1266" s="13"/>
      <c r="CV1266" s="13"/>
      <c r="CW1266" s="13"/>
      <c r="CX1266" s="13"/>
      <c r="CY1266" s="13"/>
      <c r="CZ1266" s="13"/>
      <c r="DA1266" s="13"/>
      <c r="DB1266" s="13"/>
      <c r="DC1266" s="13"/>
      <c r="DD1266" s="13"/>
      <c r="DE1266" s="13"/>
      <c r="DF1266" s="13"/>
      <c r="DG1266" s="13"/>
      <c r="DH1266" s="13"/>
    </row>
    <row r="1267" spans="1:112" ht="12.75">
      <c r="A1267" s="13"/>
      <c r="B1267" s="13"/>
      <c r="C1267" s="13"/>
      <c r="D1267" s="13"/>
      <c r="E1267" s="13"/>
      <c r="F1267" s="15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3"/>
      <c r="CG1267" s="13"/>
      <c r="CH1267" s="13"/>
      <c r="CI1267" s="13"/>
      <c r="CJ1267" s="13"/>
      <c r="CK1267" s="13"/>
      <c r="CL1267" s="13"/>
      <c r="CM1267" s="13"/>
      <c r="CN1267" s="13"/>
      <c r="CO1267" s="13"/>
      <c r="CP1267" s="13"/>
      <c r="CQ1267" s="13"/>
      <c r="CR1267" s="13"/>
      <c r="CS1267" s="13"/>
      <c r="CT1267" s="13"/>
      <c r="CU1267" s="13"/>
      <c r="CV1267" s="13"/>
      <c r="CW1267" s="13"/>
      <c r="CX1267" s="13"/>
      <c r="CY1267" s="13"/>
      <c r="CZ1267" s="13"/>
      <c r="DA1267" s="13"/>
      <c r="DB1267" s="13"/>
      <c r="DC1267" s="13"/>
      <c r="DD1267" s="13"/>
      <c r="DE1267" s="13"/>
      <c r="DF1267" s="13"/>
      <c r="DG1267" s="13"/>
      <c r="DH1267" s="13"/>
    </row>
    <row r="1268" spans="1:112" ht="12.75">
      <c r="A1268" s="13"/>
      <c r="B1268" s="13"/>
      <c r="C1268" s="13"/>
      <c r="D1268" s="13"/>
      <c r="E1268" s="13"/>
      <c r="F1268" s="15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13"/>
      <c r="CG1268" s="13"/>
      <c r="CH1268" s="13"/>
      <c r="CI1268" s="13"/>
      <c r="CJ1268" s="13"/>
      <c r="CK1268" s="13"/>
      <c r="CL1268" s="13"/>
      <c r="CM1268" s="13"/>
      <c r="CN1268" s="13"/>
      <c r="CO1268" s="13"/>
      <c r="CP1268" s="13"/>
      <c r="CQ1268" s="13"/>
      <c r="CR1268" s="13"/>
      <c r="CS1268" s="13"/>
      <c r="CT1268" s="13"/>
      <c r="CU1268" s="13"/>
      <c r="CV1268" s="13"/>
      <c r="CW1268" s="13"/>
      <c r="CX1268" s="13"/>
      <c r="CY1268" s="13"/>
      <c r="CZ1268" s="13"/>
      <c r="DA1268" s="13"/>
      <c r="DB1268" s="13"/>
      <c r="DC1268" s="13"/>
      <c r="DD1268" s="13"/>
      <c r="DE1268" s="13"/>
      <c r="DF1268" s="13"/>
      <c r="DG1268" s="13"/>
      <c r="DH1268" s="13"/>
    </row>
    <row r="1269" spans="1:112" ht="12.75">
      <c r="A1269" s="13"/>
      <c r="B1269" s="13"/>
      <c r="C1269" s="13"/>
      <c r="D1269" s="13"/>
      <c r="E1269" s="13"/>
      <c r="F1269" s="15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  <c r="BC1269" s="13"/>
      <c r="BD1269" s="13"/>
      <c r="BE1269" s="13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  <c r="CD1269" s="13"/>
      <c r="CE1269" s="13"/>
      <c r="CF1269" s="13"/>
      <c r="CG1269" s="13"/>
      <c r="CH1269" s="13"/>
      <c r="CI1269" s="13"/>
      <c r="CJ1269" s="13"/>
      <c r="CK1269" s="13"/>
      <c r="CL1269" s="13"/>
      <c r="CM1269" s="13"/>
      <c r="CN1269" s="13"/>
      <c r="CO1269" s="13"/>
      <c r="CP1269" s="13"/>
      <c r="CQ1269" s="13"/>
      <c r="CR1269" s="13"/>
      <c r="CS1269" s="13"/>
      <c r="CT1269" s="13"/>
      <c r="CU1269" s="13"/>
      <c r="CV1269" s="13"/>
      <c r="CW1269" s="13"/>
      <c r="CX1269" s="13"/>
      <c r="CY1269" s="13"/>
      <c r="CZ1269" s="13"/>
      <c r="DA1269" s="13"/>
      <c r="DB1269" s="13"/>
      <c r="DC1269" s="13"/>
      <c r="DD1269" s="13"/>
      <c r="DE1269" s="13"/>
      <c r="DF1269" s="13"/>
      <c r="DG1269" s="13"/>
      <c r="DH1269" s="13"/>
    </row>
    <row r="1270" spans="1:112" ht="12.75">
      <c r="A1270" s="13"/>
      <c r="B1270" s="13"/>
      <c r="C1270" s="13"/>
      <c r="D1270" s="13"/>
      <c r="E1270" s="13"/>
      <c r="F1270" s="15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13"/>
      <c r="CG1270" s="13"/>
      <c r="CH1270" s="13"/>
      <c r="CI1270" s="13"/>
      <c r="CJ1270" s="13"/>
      <c r="CK1270" s="13"/>
      <c r="CL1270" s="13"/>
      <c r="CM1270" s="13"/>
      <c r="CN1270" s="13"/>
      <c r="CO1270" s="13"/>
      <c r="CP1270" s="13"/>
      <c r="CQ1270" s="13"/>
      <c r="CR1270" s="13"/>
      <c r="CS1270" s="13"/>
      <c r="CT1270" s="13"/>
      <c r="CU1270" s="13"/>
      <c r="CV1270" s="13"/>
      <c r="CW1270" s="13"/>
      <c r="CX1270" s="13"/>
      <c r="CY1270" s="13"/>
      <c r="CZ1270" s="13"/>
      <c r="DA1270" s="13"/>
      <c r="DB1270" s="13"/>
      <c r="DC1270" s="13"/>
      <c r="DD1270" s="13"/>
      <c r="DE1270" s="13"/>
      <c r="DF1270" s="13"/>
      <c r="DG1270" s="13"/>
      <c r="DH1270" s="13"/>
    </row>
    <row r="1271" spans="1:112" ht="12.75">
      <c r="A1271" s="13"/>
      <c r="B1271" s="13"/>
      <c r="C1271" s="13"/>
      <c r="D1271" s="13"/>
      <c r="E1271" s="13"/>
      <c r="F1271" s="15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  <c r="CD1271" s="13"/>
      <c r="CE1271" s="13"/>
      <c r="CF1271" s="13"/>
      <c r="CG1271" s="13"/>
      <c r="CH1271" s="13"/>
      <c r="CI1271" s="13"/>
      <c r="CJ1271" s="13"/>
      <c r="CK1271" s="13"/>
      <c r="CL1271" s="13"/>
      <c r="CM1271" s="13"/>
      <c r="CN1271" s="13"/>
      <c r="CO1271" s="13"/>
      <c r="CP1271" s="13"/>
      <c r="CQ1271" s="13"/>
      <c r="CR1271" s="13"/>
      <c r="CS1271" s="13"/>
      <c r="CT1271" s="13"/>
      <c r="CU1271" s="13"/>
      <c r="CV1271" s="13"/>
      <c r="CW1271" s="13"/>
      <c r="CX1271" s="13"/>
      <c r="CY1271" s="13"/>
      <c r="CZ1271" s="13"/>
      <c r="DA1271" s="13"/>
      <c r="DB1271" s="13"/>
      <c r="DC1271" s="13"/>
      <c r="DD1271" s="13"/>
      <c r="DE1271" s="13"/>
      <c r="DF1271" s="13"/>
      <c r="DG1271" s="13"/>
      <c r="DH1271" s="13"/>
    </row>
    <row r="1272" spans="1:112" ht="12.75">
      <c r="A1272" s="13"/>
      <c r="B1272" s="13"/>
      <c r="C1272" s="13"/>
      <c r="D1272" s="13"/>
      <c r="E1272" s="13"/>
      <c r="F1272" s="15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3"/>
      <c r="CG1272" s="13"/>
      <c r="CH1272" s="13"/>
      <c r="CI1272" s="13"/>
      <c r="CJ1272" s="13"/>
      <c r="CK1272" s="13"/>
      <c r="CL1272" s="13"/>
      <c r="CM1272" s="13"/>
      <c r="CN1272" s="13"/>
      <c r="CO1272" s="13"/>
      <c r="CP1272" s="13"/>
      <c r="CQ1272" s="13"/>
      <c r="CR1272" s="13"/>
      <c r="CS1272" s="13"/>
      <c r="CT1272" s="13"/>
      <c r="CU1272" s="13"/>
      <c r="CV1272" s="13"/>
      <c r="CW1272" s="13"/>
      <c r="CX1272" s="13"/>
      <c r="CY1272" s="13"/>
      <c r="CZ1272" s="13"/>
      <c r="DA1272" s="13"/>
      <c r="DB1272" s="13"/>
      <c r="DC1272" s="13"/>
      <c r="DD1272" s="13"/>
      <c r="DE1272" s="13"/>
      <c r="DF1272" s="13"/>
      <c r="DG1272" s="13"/>
      <c r="DH1272" s="13"/>
    </row>
    <row r="1273" spans="1:112" ht="12.75">
      <c r="A1273" s="13"/>
      <c r="B1273" s="13"/>
      <c r="C1273" s="13"/>
      <c r="D1273" s="13"/>
      <c r="E1273" s="13"/>
      <c r="F1273" s="15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3"/>
      <c r="CG1273" s="13"/>
      <c r="CH1273" s="13"/>
      <c r="CI1273" s="13"/>
      <c r="CJ1273" s="13"/>
      <c r="CK1273" s="13"/>
      <c r="CL1273" s="13"/>
      <c r="CM1273" s="13"/>
      <c r="CN1273" s="13"/>
      <c r="CO1273" s="13"/>
      <c r="CP1273" s="13"/>
      <c r="CQ1273" s="13"/>
      <c r="CR1273" s="13"/>
      <c r="CS1273" s="13"/>
      <c r="CT1273" s="13"/>
      <c r="CU1273" s="13"/>
      <c r="CV1273" s="13"/>
      <c r="CW1273" s="13"/>
      <c r="CX1273" s="13"/>
      <c r="CY1273" s="13"/>
      <c r="CZ1273" s="13"/>
      <c r="DA1273" s="13"/>
      <c r="DB1273" s="13"/>
      <c r="DC1273" s="13"/>
      <c r="DD1273" s="13"/>
      <c r="DE1273" s="13"/>
      <c r="DF1273" s="13"/>
      <c r="DG1273" s="13"/>
      <c r="DH1273" s="13"/>
    </row>
    <row r="1274" spans="1:112" ht="12.75">
      <c r="A1274" s="13"/>
      <c r="B1274" s="13"/>
      <c r="C1274" s="13"/>
      <c r="D1274" s="13"/>
      <c r="E1274" s="13"/>
      <c r="F1274" s="15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3"/>
      <c r="CG1274" s="13"/>
      <c r="CH1274" s="13"/>
      <c r="CI1274" s="13"/>
      <c r="CJ1274" s="13"/>
      <c r="CK1274" s="13"/>
      <c r="CL1274" s="13"/>
      <c r="CM1274" s="13"/>
      <c r="CN1274" s="13"/>
      <c r="CO1274" s="13"/>
      <c r="CP1274" s="13"/>
      <c r="CQ1274" s="13"/>
      <c r="CR1274" s="13"/>
      <c r="CS1274" s="13"/>
      <c r="CT1274" s="13"/>
      <c r="CU1274" s="13"/>
      <c r="CV1274" s="13"/>
      <c r="CW1274" s="13"/>
      <c r="CX1274" s="13"/>
      <c r="CY1274" s="13"/>
      <c r="CZ1274" s="13"/>
      <c r="DA1274" s="13"/>
      <c r="DB1274" s="13"/>
      <c r="DC1274" s="13"/>
      <c r="DD1274" s="13"/>
      <c r="DE1274" s="13"/>
      <c r="DF1274" s="13"/>
      <c r="DG1274" s="13"/>
      <c r="DH1274" s="13"/>
    </row>
    <row r="1275" spans="1:112" ht="12.75">
      <c r="A1275" s="13"/>
      <c r="B1275" s="13"/>
      <c r="C1275" s="13"/>
      <c r="D1275" s="13"/>
      <c r="E1275" s="13"/>
      <c r="F1275" s="15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3"/>
      <c r="CG1275" s="13"/>
      <c r="CH1275" s="13"/>
      <c r="CI1275" s="13"/>
      <c r="CJ1275" s="13"/>
      <c r="CK1275" s="13"/>
      <c r="CL1275" s="13"/>
      <c r="CM1275" s="13"/>
      <c r="CN1275" s="13"/>
      <c r="CO1275" s="13"/>
      <c r="CP1275" s="13"/>
      <c r="CQ1275" s="13"/>
      <c r="CR1275" s="13"/>
      <c r="CS1275" s="13"/>
      <c r="CT1275" s="13"/>
      <c r="CU1275" s="13"/>
      <c r="CV1275" s="13"/>
      <c r="CW1275" s="13"/>
      <c r="CX1275" s="13"/>
      <c r="CY1275" s="13"/>
      <c r="CZ1275" s="13"/>
      <c r="DA1275" s="13"/>
      <c r="DB1275" s="13"/>
      <c r="DC1275" s="13"/>
      <c r="DD1275" s="13"/>
      <c r="DE1275" s="13"/>
      <c r="DF1275" s="13"/>
      <c r="DG1275" s="13"/>
      <c r="DH1275" s="13"/>
    </row>
    <row r="1276" spans="1:112" ht="12.75">
      <c r="A1276" s="13"/>
      <c r="B1276" s="13"/>
      <c r="C1276" s="13"/>
      <c r="D1276" s="13"/>
      <c r="E1276" s="13"/>
      <c r="F1276" s="15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3"/>
      <c r="CG1276" s="13"/>
      <c r="CH1276" s="13"/>
      <c r="CI1276" s="13"/>
      <c r="CJ1276" s="13"/>
      <c r="CK1276" s="13"/>
      <c r="CL1276" s="13"/>
      <c r="CM1276" s="13"/>
      <c r="CN1276" s="13"/>
      <c r="CO1276" s="13"/>
      <c r="CP1276" s="13"/>
      <c r="CQ1276" s="13"/>
      <c r="CR1276" s="13"/>
      <c r="CS1276" s="13"/>
      <c r="CT1276" s="13"/>
      <c r="CU1276" s="13"/>
      <c r="CV1276" s="13"/>
      <c r="CW1276" s="13"/>
      <c r="CX1276" s="13"/>
      <c r="CY1276" s="13"/>
      <c r="CZ1276" s="13"/>
      <c r="DA1276" s="13"/>
      <c r="DB1276" s="13"/>
      <c r="DC1276" s="13"/>
      <c r="DD1276" s="13"/>
      <c r="DE1276" s="13"/>
      <c r="DF1276" s="13"/>
      <c r="DG1276" s="13"/>
      <c r="DH1276" s="13"/>
    </row>
    <row r="1277" spans="1:112" ht="12.75">
      <c r="A1277" s="13"/>
      <c r="B1277" s="13"/>
      <c r="C1277" s="13"/>
      <c r="D1277" s="13"/>
      <c r="E1277" s="13"/>
      <c r="F1277" s="15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3"/>
      <c r="CG1277" s="13"/>
      <c r="CH1277" s="13"/>
      <c r="CI1277" s="13"/>
      <c r="CJ1277" s="13"/>
      <c r="CK1277" s="13"/>
      <c r="CL1277" s="13"/>
      <c r="CM1277" s="13"/>
      <c r="CN1277" s="13"/>
      <c r="CO1277" s="13"/>
      <c r="CP1277" s="13"/>
      <c r="CQ1277" s="13"/>
      <c r="CR1277" s="13"/>
      <c r="CS1277" s="13"/>
      <c r="CT1277" s="13"/>
      <c r="CU1277" s="13"/>
      <c r="CV1277" s="13"/>
      <c r="CW1277" s="13"/>
      <c r="CX1277" s="13"/>
      <c r="CY1277" s="13"/>
      <c r="CZ1277" s="13"/>
      <c r="DA1277" s="13"/>
      <c r="DB1277" s="13"/>
      <c r="DC1277" s="13"/>
      <c r="DD1277" s="13"/>
      <c r="DE1277" s="13"/>
      <c r="DF1277" s="13"/>
      <c r="DG1277" s="13"/>
      <c r="DH1277" s="13"/>
    </row>
    <row r="1278" spans="1:112" ht="12.75">
      <c r="A1278" s="13"/>
      <c r="B1278" s="13"/>
      <c r="C1278" s="13"/>
      <c r="D1278" s="13"/>
      <c r="E1278" s="13"/>
      <c r="F1278" s="15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3"/>
      <c r="CG1278" s="13"/>
      <c r="CH1278" s="13"/>
      <c r="CI1278" s="13"/>
      <c r="CJ1278" s="13"/>
      <c r="CK1278" s="13"/>
      <c r="CL1278" s="13"/>
      <c r="CM1278" s="13"/>
      <c r="CN1278" s="13"/>
      <c r="CO1278" s="13"/>
      <c r="CP1278" s="13"/>
      <c r="CQ1278" s="13"/>
      <c r="CR1278" s="13"/>
      <c r="CS1278" s="13"/>
      <c r="CT1278" s="13"/>
      <c r="CU1278" s="13"/>
      <c r="CV1278" s="13"/>
      <c r="CW1278" s="13"/>
      <c r="CX1278" s="13"/>
      <c r="CY1278" s="13"/>
      <c r="CZ1278" s="13"/>
      <c r="DA1278" s="13"/>
      <c r="DB1278" s="13"/>
      <c r="DC1278" s="13"/>
      <c r="DD1278" s="13"/>
      <c r="DE1278" s="13"/>
      <c r="DF1278" s="13"/>
      <c r="DG1278" s="13"/>
      <c r="DH1278" s="13"/>
    </row>
    <row r="1279" spans="1:112" ht="12.75">
      <c r="A1279" s="13"/>
      <c r="B1279" s="13"/>
      <c r="C1279" s="13"/>
      <c r="D1279" s="13"/>
      <c r="E1279" s="13"/>
      <c r="F1279" s="15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3"/>
      <c r="CG1279" s="13"/>
      <c r="CH1279" s="13"/>
      <c r="CI1279" s="13"/>
      <c r="CJ1279" s="13"/>
      <c r="CK1279" s="13"/>
      <c r="CL1279" s="13"/>
      <c r="CM1279" s="13"/>
      <c r="CN1279" s="13"/>
      <c r="CO1279" s="13"/>
      <c r="CP1279" s="13"/>
      <c r="CQ1279" s="13"/>
      <c r="CR1279" s="13"/>
      <c r="CS1279" s="13"/>
      <c r="CT1279" s="13"/>
      <c r="CU1279" s="13"/>
      <c r="CV1279" s="13"/>
      <c r="CW1279" s="13"/>
      <c r="CX1279" s="13"/>
      <c r="CY1279" s="13"/>
      <c r="CZ1279" s="13"/>
      <c r="DA1279" s="13"/>
      <c r="DB1279" s="13"/>
      <c r="DC1279" s="13"/>
      <c r="DD1279" s="13"/>
      <c r="DE1279" s="13"/>
      <c r="DF1279" s="13"/>
      <c r="DG1279" s="13"/>
      <c r="DH1279" s="13"/>
    </row>
    <row r="1280" spans="1:112" ht="12.75">
      <c r="A1280" s="13"/>
      <c r="B1280" s="13"/>
      <c r="C1280" s="13"/>
      <c r="D1280" s="13"/>
      <c r="E1280" s="13"/>
      <c r="F1280" s="15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3"/>
      <c r="CG1280" s="13"/>
      <c r="CH1280" s="13"/>
      <c r="CI1280" s="13"/>
      <c r="CJ1280" s="13"/>
      <c r="CK1280" s="13"/>
      <c r="CL1280" s="13"/>
      <c r="CM1280" s="13"/>
      <c r="CN1280" s="13"/>
      <c r="CO1280" s="13"/>
      <c r="CP1280" s="13"/>
      <c r="CQ1280" s="13"/>
      <c r="CR1280" s="13"/>
      <c r="CS1280" s="13"/>
      <c r="CT1280" s="13"/>
      <c r="CU1280" s="13"/>
      <c r="CV1280" s="13"/>
      <c r="CW1280" s="13"/>
      <c r="CX1280" s="13"/>
      <c r="CY1280" s="13"/>
      <c r="CZ1280" s="13"/>
      <c r="DA1280" s="13"/>
      <c r="DB1280" s="13"/>
      <c r="DC1280" s="13"/>
      <c r="DD1280" s="13"/>
      <c r="DE1280" s="13"/>
      <c r="DF1280" s="13"/>
      <c r="DG1280" s="13"/>
      <c r="DH1280" s="13"/>
    </row>
    <row r="1281" spans="1:112" ht="12.75">
      <c r="A1281" s="13"/>
      <c r="B1281" s="13"/>
      <c r="C1281" s="13"/>
      <c r="D1281" s="13"/>
      <c r="E1281" s="13"/>
      <c r="F1281" s="15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3"/>
      <c r="CG1281" s="13"/>
      <c r="CH1281" s="13"/>
      <c r="CI1281" s="13"/>
      <c r="CJ1281" s="13"/>
      <c r="CK1281" s="13"/>
      <c r="CL1281" s="13"/>
      <c r="CM1281" s="13"/>
      <c r="CN1281" s="13"/>
      <c r="CO1281" s="13"/>
      <c r="CP1281" s="13"/>
      <c r="CQ1281" s="13"/>
      <c r="CR1281" s="13"/>
      <c r="CS1281" s="13"/>
      <c r="CT1281" s="13"/>
      <c r="CU1281" s="13"/>
      <c r="CV1281" s="13"/>
      <c r="CW1281" s="13"/>
      <c r="CX1281" s="13"/>
      <c r="CY1281" s="13"/>
      <c r="CZ1281" s="13"/>
      <c r="DA1281" s="13"/>
      <c r="DB1281" s="13"/>
      <c r="DC1281" s="13"/>
      <c r="DD1281" s="13"/>
      <c r="DE1281" s="13"/>
      <c r="DF1281" s="13"/>
      <c r="DG1281" s="13"/>
      <c r="DH1281" s="13"/>
    </row>
    <row r="1282" spans="1:112" ht="12.75">
      <c r="A1282" s="13"/>
      <c r="B1282" s="13"/>
      <c r="C1282" s="13"/>
      <c r="D1282" s="13"/>
      <c r="E1282" s="13"/>
      <c r="F1282" s="15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3"/>
      <c r="CG1282" s="13"/>
      <c r="CH1282" s="13"/>
      <c r="CI1282" s="13"/>
      <c r="CJ1282" s="13"/>
      <c r="CK1282" s="13"/>
      <c r="CL1282" s="13"/>
      <c r="CM1282" s="13"/>
      <c r="CN1282" s="13"/>
      <c r="CO1282" s="13"/>
      <c r="CP1282" s="13"/>
      <c r="CQ1282" s="13"/>
      <c r="CR1282" s="13"/>
      <c r="CS1282" s="13"/>
      <c r="CT1282" s="13"/>
      <c r="CU1282" s="13"/>
      <c r="CV1282" s="13"/>
      <c r="CW1282" s="13"/>
      <c r="CX1282" s="13"/>
      <c r="CY1282" s="13"/>
      <c r="CZ1282" s="13"/>
      <c r="DA1282" s="13"/>
      <c r="DB1282" s="13"/>
      <c r="DC1282" s="13"/>
      <c r="DD1282" s="13"/>
      <c r="DE1282" s="13"/>
      <c r="DF1282" s="13"/>
      <c r="DG1282" s="13"/>
      <c r="DH1282" s="13"/>
    </row>
    <row r="1283" spans="1:112" ht="12.75">
      <c r="A1283" s="13"/>
      <c r="B1283" s="13"/>
      <c r="C1283" s="13"/>
      <c r="D1283" s="13"/>
      <c r="E1283" s="13"/>
      <c r="F1283" s="15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3"/>
      <c r="CG1283" s="13"/>
      <c r="CH1283" s="13"/>
      <c r="CI1283" s="13"/>
      <c r="CJ1283" s="13"/>
      <c r="CK1283" s="13"/>
      <c r="CL1283" s="13"/>
      <c r="CM1283" s="13"/>
      <c r="CN1283" s="13"/>
      <c r="CO1283" s="13"/>
      <c r="CP1283" s="13"/>
      <c r="CQ1283" s="13"/>
      <c r="CR1283" s="13"/>
      <c r="CS1283" s="13"/>
      <c r="CT1283" s="13"/>
      <c r="CU1283" s="13"/>
      <c r="CV1283" s="13"/>
      <c r="CW1283" s="13"/>
      <c r="CX1283" s="13"/>
      <c r="CY1283" s="13"/>
      <c r="CZ1283" s="13"/>
      <c r="DA1283" s="13"/>
      <c r="DB1283" s="13"/>
      <c r="DC1283" s="13"/>
      <c r="DD1283" s="13"/>
      <c r="DE1283" s="13"/>
      <c r="DF1283" s="13"/>
      <c r="DG1283" s="13"/>
      <c r="DH1283" s="13"/>
    </row>
    <row r="1284" spans="1:112" ht="12.75">
      <c r="A1284" s="13"/>
      <c r="B1284" s="13"/>
      <c r="C1284" s="13"/>
      <c r="D1284" s="13"/>
      <c r="E1284" s="13"/>
      <c r="F1284" s="15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3"/>
      <c r="CG1284" s="13"/>
      <c r="CH1284" s="13"/>
      <c r="CI1284" s="13"/>
      <c r="CJ1284" s="13"/>
      <c r="CK1284" s="13"/>
      <c r="CL1284" s="13"/>
      <c r="CM1284" s="13"/>
      <c r="CN1284" s="13"/>
      <c r="CO1284" s="13"/>
      <c r="CP1284" s="13"/>
      <c r="CQ1284" s="13"/>
      <c r="CR1284" s="13"/>
      <c r="CS1284" s="13"/>
      <c r="CT1284" s="13"/>
      <c r="CU1284" s="13"/>
      <c r="CV1284" s="13"/>
      <c r="CW1284" s="13"/>
      <c r="CX1284" s="13"/>
      <c r="CY1284" s="13"/>
      <c r="CZ1284" s="13"/>
      <c r="DA1284" s="13"/>
      <c r="DB1284" s="13"/>
      <c r="DC1284" s="13"/>
      <c r="DD1284" s="13"/>
      <c r="DE1284" s="13"/>
      <c r="DF1284" s="13"/>
      <c r="DG1284" s="13"/>
      <c r="DH1284" s="13"/>
    </row>
    <row r="1285" spans="1:112" ht="12.75">
      <c r="A1285" s="13"/>
      <c r="B1285" s="13"/>
      <c r="C1285" s="13"/>
      <c r="D1285" s="13"/>
      <c r="E1285" s="13"/>
      <c r="F1285" s="15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3"/>
      <c r="CG1285" s="13"/>
      <c r="CH1285" s="13"/>
      <c r="CI1285" s="13"/>
      <c r="CJ1285" s="13"/>
      <c r="CK1285" s="13"/>
      <c r="CL1285" s="13"/>
      <c r="CM1285" s="13"/>
      <c r="CN1285" s="13"/>
      <c r="CO1285" s="13"/>
      <c r="CP1285" s="13"/>
      <c r="CQ1285" s="13"/>
      <c r="CR1285" s="13"/>
      <c r="CS1285" s="13"/>
      <c r="CT1285" s="13"/>
      <c r="CU1285" s="13"/>
      <c r="CV1285" s="13"/>
      <c r="CW1285" s="13"/>
      <c r="CX1285" s="13"/>
      <c r="CY1285" s="13"/>
      <c r="CZ1285" s="13"/>
      <c r="DA1285" s="13"/>
      <c r="DB1285" s="13"/>
      <c r="DC1285" s="13"/>
      <c r="DD1285" s="13"/>
      <c r="DE1285" s="13"/>
      <c r="DF1285" s="13"/>
      <c r="DG1285" s="13"/>
      <c r="DH1285" s="13"/>
    </row>
    <row r="1286" spans="1:112" ht="12.75">
      <c r="A1286" s="13"/>
      <c r="B1286" s="13"/>
      <c r="C1286" s="13"/>
      <c r="D1286" s="13"/>
      <c r="E1286" s="13"/>
      <c r="F1286" s="15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13"/>
      <c r="CG1286" s="13"/>
      <c r="CH1286" s="13"/>
      <c r="CI1286" s="13"/>
      <c r="CJ1286" s="13"/>
      <c r="CK1286" s="13"/>
      <c r="CL1286" s="13"/>
      <c r="CM1286" s="13"/>
      <c r="CN1286" s="13"/>
      <c r="CO1286" s="13"/>
      <c r="CP1286" s="13"/>
      <c r="CQ1286" s="13"/>
      <c r="CR1286" s="13"/>
      <c r="CS1286" s="13"/>
      <c r="CT1286" s="13"/>
      <c r="CU1286" s="13"/>
      <c r="CV1286" s="13"/>
      <c r="CW1286" s="13"/>
      <c r="CX1286" s="13"/>
      <c r="CY1286" s="13"/>
      <c r="CZ1286" s="13"/>
      <c r="DA1286" s="13"/>
      <c r="DB1286" s="13"/>
      <c r="DC1286" s="13"/>
      <c r="DD1286" s="13"/>
      <c r="DE1286" s="13"/>
      <c r="DF1286" s="13"/>
      <c r="DG1286" s="13"/>
      <c r="DH1286" s="13"/>
    </row>
    <row r="1287" spans="1:112" ht="12.75">
      <c r="A1287" s="13"/>
      <c r="B1287" s="13"/>
      <c r="C1287" s="13"/>
      <c r="D1287" s="13"/>
      <c r="E1287" s="13"/>
      <c r="F1287" s="15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/>
      <c r="BY1287" s="13"/>
      <c r="BZ1287" s="13"/>
      <c r="CA1287" s="13"/>
      <c r="CB1287" s="13"/>
      <c r="CC1287" s="13"/>
      <c r="CD1287" s="13"/>
      <c r="CE1287" s="13"/>
      <c r="CF1287" s="13"/>
      <c r="CG1287" s="13"/>
      <c r="CH1287" s="13"/>
      <c r="CI1287" s="13"/>
      <c r="CJ1287" s="13"/>
      <c r="CK1287" s="13"/>
      <c r="CL1287" s="13"/>
      <c r="CM1287" s="13"/>
      <c r="CN1287" s="13"/>
      <c r="CO1287" s="13"/>
      <c r="CP1287" s="13"/>
      <c r="CQ1287" s="13"/>
      <c r="CR1287" s="13"/>
      <c r="CS1287" s="13"/>
      <c r="CT1287" s="13"/>
      <c r="CU1287" s="13"/>
      <c r="CV1287" s="13"/>
      <c r="CW1287" s="13"/>
      <c r="CX1287" s="13"/>
      <c r="CY1287" s="13"/>
      <c r="CZ1287" s="13"/>
      <c r="DA1287" s="13"/>
      <c r="DB1287" s="13"/>
      <c r="DC1287" s="13"/>
      <c r="DD1287" s="13"/>
      <c r="DE1287" s="13"/>
      <c r="DF1287" s="13"/>
      <c r="DG1287" s="13"/>
      <c r="DH1287" s="13"/>
    </row>
    <row r="1288" spans="1:112" ht="12.75">
      <c r="A1288" s="13"/>
      <c r="B1288" s="13"/>
      <c r="C1288" s="13"/>
      <c r="D1288" s="13"/>
      <c r="E1288" s="13"/>
      <c r="F1288" s="15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3"/>
      <c r="CG1288" s="13"/>
      <c r="CH1288" s="13"/>
      <c r="CI1288" s="13"/>
      <c r="CJ1288" s="13"/>
      <c r="CK1288" s="13"/>
      <c r="CL1288" s="13"/>
      <c r="CM1288" s="13"/>
      <c r="CN1288" s="13"/>
      <c r="CO1288" s="13"/>
      <c r="CP1288" s="13"/>
      <c r="CQ1288" s="13"/>
      <c r="CR1288" s="13"/>
      <c r="CS1288" s="13"/>
      <c r="CT1288" s="13"/>
      <c r="CU1288" s="13"/>
      <c r="CV1288" s="13"/>
      <c r="CW1288" s="13"/>
      <c r="CX1288" s="13"/>
      <c r="CY1288" s="13"/>
      <c r="CZ1288" s="13"/>
      <c r="DA1288" s="13"/>
      <c r="DB1288" s="13"/>
      <c r="DC1288" s="13"/>
      <c r="DD1288" s="13"/>
      <c r="DE1288" s="13"/>
      <c r="DF1288" s="13"/>
      <c r="DG1288" s="13"/>
      <c r="DH1288" s="13"/>
    </row>
    <row r="1289" spans="1:112" ht="12.75">
      <c r="A1289" s="13"/>
      <c r="B1289" s="13"/>
      <c r="C1289" s="13"/>
      <c r="D1289" s="13"/>
      <c r="E1289" s="13"/>
      <c r="F1289" s="15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3"/>
      <c r="CG1289" s="13"/>
      <c r="CH1289" s="13"/>
      <c r="CI1289" s="13"/>
      <c r="CJ1289" s="13"/>
      <c r="CK1289" s="13"/>
      <c r="CL1289" s="13"/>
      <c r="CM1289" s="13"/>
      <c r="CN1289" s="13"/>
      <c r="CO1289" s="13"/>
      <c r="CP1289" s="13"/>
      <c r="CQ1289" s="13"/>
      <c r="CR1289" s="13"/>
      <c r="CS1289" s="13"/>
      <c r="CT1289" s="13"/>
      <c r="CU1289" s="13"/>
      <c r="CV1289" s="13"/>
      <c r="CW1289" s="13"/>
      <c r="CX1289" s="13"/>
      <c r="CY1289" s="13"/>
      <c r="CZ1289" s="13"/>
      <c r="DA1289" s="13"/>
      <c r="DB1289" s="13"/>
      <c r="DC1289" s="13"/>
      <c r="DD1289" s="13"/>
      <c r="DE1289" s="13"/>
      <c r="DF1289" s="13"/>
      <c r="DG1289" s="13"/>
      <c r="DH1289" s="13"/>
    </row>
    <row r="1290" spans="1:112" ht="12.75">
      <c r="A1290" s="13"/>
      <c r="B1290" s="13"/>
      <c r="C1290" s="13"/>
      <c r="D1290" s="13"/>
      <c r="E1290" s="13"/>
      <c r="F1290" s="15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3"/>
      <c r="CG1290" s="13"/>
      <c r="CH1290" s="13"/>
      <c r="CI1290" s="13"/>
      <c r="CJ1290" s="13"/>
      <c r="CK1290" s="13"/>
      <c r="CL1290" s="13"/>
      <c r="CM1290" s="13"/>
      <c r="CN1290" s="13"/>
      <c r="CO1290" s="13"/>
      <c r="CP1290" s="13"/>
      <c r="CQ1290" s="13"/>
      <c r="CR1290" s="13"/>
      <c r="CS1290" s="13"/>
      <c r="CT1290" s="13"/>
      <c r="CU1290" s="13"/>
      <c r="CV1290" s="13"/>
      <c r="CW1290" s="13"/>
      <c r="CX1290" s="13"/>
      <c r="CY1290" s="13"/>
      <c r="CZ1290" s="13"/>
      <c r="DA1290" s="13"/>
      <c r="DB1290" s="13"/>
      <c r="DC1290" s="13"/>
      <c r="DD1290" s="13"/>
      <c r="DE1290" s="13"/>
      <c r="DF1290" s="13"/>
      <c r="DG1290" s="13"/>
      <c r="DH1290" s="13"/>
    </row>
    <row r="1291" spans="1:112" ht="12.75">
      <c r="A1291" s="13"/>
      <c r="B1291" s="13"/>
      <c r="C1291" s="13"/>
      <c r="D1291" s="13"/>
      <c r="E1291" s="13"/>
      <c r="F1291" s="15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  <c r="CD1291" s="13"/>
      <c r="CE1291" s="13"/>
      <c r="CF1291" s="13"/>
      <c r="CG1291" s="13"/>
      <c r="CH1291" s="13"/>
      <c r="CI1291" s="13"/>
      <c r="CJ1291" s="13"/>
      <c r="CK1291" s="13"/>
      <c r="CL1291" s="13"/>
      <c r="CM1291" s="13"/>
      <c r="CN1291" s="13"/>
      <c r="CO1291" s="13"/>
      <c r="CP1291" s="13"/>
      <c r="CQ1291" s="13"/>
      <c r="CR1291" s="13"/>
      <c r="CS1291" s="13"/>
      <c r="CT1291" s="13"/>
      <c r="CU1291" s="13"/>
      <c r="CV1291" s="13"/>
      <c r="CW1291" s="13"/>
      <c r="CX1291" s="13"/>
      <c r="CY1291" s="13"/>
      <c r="CZ1291" s="13"/>
      <c r="DA1291" s="13"/>
      <c r="DB1291" s="13"/>
      <c r="DC1291" s="13"/>
      <c r="DD1291" s="13"/>
      <c r="DE1291" s="13"/>
      <c r="DF1291" s="13"/>
      <c r="DG1291" s="13"/>
      <c r="DH1291" s="13"/>
    </row>
    <row r="1292" spans="1:112" ht="12.75">
      <c r="A1292" s="13"/>
      <c r="B1292" s="13"/>
      <c r="C1292" s="13"/>
      <c r="D1292" s="13"/>
      <c r="E1292" s="13"/>
      <c r="F1292" s="15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3"/>
      <c r="CG1292" s="13"/>
      <c r="CH1292" s="13"/>
      <c r="CI1292" s="13"/>
      <c r="CJ1292" s="13"/>
      <c r="CK1292" s="13"/>
      <c r="CL1292" s="13"/>
      <c r="CM1292" s="13"/>
      <c r="CN1292" s="13"/>
      <c r="CO1292" s="13"/>
      <c r="CP1292" s="13"/>
      <c r="CQ1292" s="13"/>
      <c r="CR1292" s="13"/>
      <c r="CS1292" s="13"/>
      <c r="CT1292" s="13"/>
      <c r="CU1292" s="13"/>
      <c r="CV1292" s="13"/>
      <c r="CW1292" s="13"/>
      <c r="CX1292" s="13"/>
      <c r="CY1292" s="13"/>
      <c r="CZ1292" s="13"/>
      <c r="DA1292" s="13"/>
      <c r="DB1292" s="13"/>
      <c r="DC1292" s="13"/>
      <c r="DD1292" s="13"/>
      <c r="DE1292" s="13"/>
      <c r="DF1292" s="13"/>
      <c r="DG1292" s="13"/>
      <c r="DH1292" s="13"/>
    </row>
    <row r="1293" spans="1:112" ht="12.75">
      <c r="A1293" s="13"/>
      <c r="B1293" s="13"/>
      <c r="C1293" s="13"/>
      <c r="D1293" s="13"/>
      <c r="E1293" s="13"/>
      <c r="F1293" s="15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3"/>
      <c r="CG1293" s="13"/>
      <c r="CH1293" s="13"/>
      <c r="CI1293" s="13"/>
      <c r="CJ1293" s="13"/>
      <c r="CK1293" s="13"/>
      <c r="CL1293" s="13"/>
      <c r="CM1293" s="13"/>
      <c r="CN1293" s="13"/>
      <c r="CO1293" s="13"/>
      <c r="CP1293" s="13"/>
      <c r="CQ1293" s="13"/>
      <c r="CR1293" s="13"/>
      <c r="CS1293" s="13"/>
      <c r="CT1293" s="13"/>
      <c r="CU1293" s="13"/>
      <c r="CV1293" s="13"/>
      <c r="CW1293" s="13"/>
      <c r="CX1293" s="13"/>
      <c r="CY1293" s="13"/>
      <c r="CZ1293" s="13"/>
      <c r="DA1293" s="13"/>
      <c r="DB1293" s="13"/>
      <c r="DC1293" s="13"/>
      <c r="DD1293" s="13"/>
      <c r="DE1293" s="13"/>
      <c r="DF1293" s="13"/>
      <c r="DG1293" s="13"/>
      <c r="DH1293" s="13"/>
    </row>
    <row r="1294" spans="1:112" ht="12.75">
      <c r="A1294" s="13"/>
      <c r="B1294" s="13"/>
      <c r="C1294" s="13"/>
      <c r="D1294" s="13"/>
      <c r="E1294" s="13"/>
      <c r="F1294" s="15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/>
      <c r="CF1294" s="13"/>
      <c r="CG1294" s="13"/>
      <c r="CH1294" s="13"/>
      <c r="CI1294" s="13"/>
      <c r="CJ1294" s="13"/>
      <c r="CK1294" s="13"/>
      <c r="CL1294" s="13"/>
      <c r="CM1294" s="13"/>
      <c r="CN1294" s="13"/>
      <c r="CO1294" s="13"/>
      <c r="CP1294" s="13"/>
      <c r="CQ1294" s="13"/>
      <c r="CR1294" s="13"/>
      <c r="CS1294" s="13"/>
      <c r="CT1294" s="13"/>
      <c r="CU1294" s="13"/>
      <c r="CV1294" s="13"/>
      <c r="CW1294" s="13"/>
      <c r="CX1294" s="13"/>
      <c r="CY1294" s="13"/>
      <c r="CZ1294" s="13"/>
      <c r="DA1294" s="13"/>
      <c r="DB1294" s="13"/>
      <c r="DC1294" s="13"/>
      <c r="DD1294" s="13"/>
      <c r="DE1294" s="13"/>
      <c r="DF1294" s="13"/>
      <c r="DG1294" s="13"/>
      <c r="DH1294" s="13"/>
    </row>
    <row r="1295" spans="1:112" ht="12.75">
      <c r="A1295" s="13"/>
      <c r="B1295" s="13"/>
      <c r="C1295" s="13"/>
      <c r="D1295" s="13"/>
      <c r="E1295" s="13"/>
      <c r="F1295" s="15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3"/>
      <c r="CG1295" s="13"/>
      <c r="CH1295" s="13"/>
      <c r="CI1295" s="13"/>
      <c r="CJ1295" s="13"/>
      <c r="CK1295" s="13"/>
      <c r="CL1295" s="13"/>
      <c r="CM1295" s="13"/>
      <c r="CN1295" s="13"/>
      <c r="CO1295" s="13"/>
      <c r="CP1295" s="13"/>
      <c r="CQ1295" s="13"/>
      <c r="CR1295" s="13"/>
      <c r="CS1295" s="13"/>
      <c r="CT1295" s="13"/>
      <c r="CU1295" s="13"/>
      <c r="CV1295" s="13"/>
      <c r="CW1295" s="13"/>
      <c r="CX1295" s="13"/>
      <c r="CY1295" s="13"/>
      <c r="CZ1295" s="13"/>
      <c r="DA1295" s="13"/>
      <c r="DB1295" s="13"/>
      <c r="DC1295" s="13"/>
      <c r="DD1295" s="13"/>
      <c r="DE1295" s="13"/>
      <c r="DF1295" s="13"/>
      <c r="DG1295" s="13"/>
      <c r="DH1295" s="13"/>
    </row>
    <row r="1296" spans="1:112" ht="12.75">
      <c r="A1296" s="13"/>
      <c r="B1296" s="13"/>
      <c r="C1296" s="13"/>
      <c r="D1296" s="13"/>
      <c r="E1296" s="13"/>
      <c r="F1296" s="15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3"/>
      <c r="CG1296" s="13"/>
      <c r="CH1296" s="13"/>
      <c r="CI1296" s="13"/>
      <c r="CJ1296" s="13"/>
      <c r="CK1296" s="13"/>
      <c r="CL1296" s="13"/>
      <c r="CM1296" s="13"/>
      <c r="CN1296" s="13"/>
      <c r="CO1296" s="13"/>
      <c r="CP1296" s="13"/>
      <c r="CQ1296" s="13"/>
      <c r="CR1296" s="13"/>
      <c r="CS1296" s="13"/>
      <c r="CT1296" s="13"/>
      <c r="CU1296" s="13"/>
      <c r="CV1296" s="13"/>
      <c r="CW1296" s="13"/>
      <c r="CX1296" s="13"/>
      <c r="CY1296" s="13"/>
      <c r="CZ1296" s="13"/>
      <c r="DA1296" s="13"/>
      <c r="DB1296" s="13"/>
      <c r="DC1296" s="13"/>
      <c r="DD1296" s="13"/>
      <c r="DE1296" s="13"/>
      <c r="DF1296" s="13"/>
      <c r="DG1296" s="13"/>
      <c r="DH1296" s="13"/>
    </row>
    <row r="1297" spans="1:112" ht="12.75">
      <c r="A1297" s="13"/>
      <c r="B1297" s="13"/>
      <c r="C1297" s="13"/>
      <c r="D1297" s="13"/>
      <c r="E1297" s="13"/>
      <c r="F1297" s="15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3"/>
      <c r="CG1297" s="13"/>
      <c r="CH1297" s="13"/>
      <c r="CI1297" s="13"/>
      <c r="CJ1297" s="13"/>
      <c r="CK1297" s="13"/>
      <c r="CL1297" s="13"/>
      <c r="CM1297" s="13"/>
      <c r="CN1297" s="13"/>
      <c r="CO1297" s="13"/>
      <c r="CP1297" s="13"/>
      <c r="CQ1297" s="13"/>
      <c r="CR1297" s="13"/>
      <c r="CS1297" s="13"/>
      <c r="CT1297" s="13"/>
      <c r="CU1297" s="13"/>
      <c r="CV1297" s="13"/>
      <c r="CW1297" s="13"/>
      <c r="CX1297" s="13"/>
      <c r="CY1297" s="13"/>
      <c r="CZ1297" s="13"/>
      <c r="DA1297" s="13"/>
      <c r="DB1297" s="13"/>
      <c r="DC1297" s="13"/>
      <c r="DD1297" s="13"/>
      <c r="DE1297" s="13"/>
      <c r="DF1297" s="13"/>
      <c r="DG1297" s="13"/>
      <c r="DH1297" s="13"/>
    </row>
    <row r="1298" spans="1:112" ht="12.75">
      <c r="A1298" s="13"/>
      <c r="B1298" s="13"/>
      <c r="C1298" s="13"/>
      <c r="D1298" s="13"/>
      <c r="E1298" s="13"/>
      <c r="F1298" s="15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3"/>
      <c r="CG1298" s="13"/>
      <c r="CH1298" s="13"/>
      <c r="CI1298" s="13"/>
      <c r="CJ1298" s="13"/>
      <c r="CK1298" s="13"/>
      <c r="CL1298" s="13"/>
      <c r="CM1298" s="13"/>
      <c r="CN1298" s="13"/>
      <c r="CO1298" s="13"/>
      <c r="CP1298" s="13"/>
      <c r="CQ1298" s="13"/>
      <c r="CR1298" s="13"/>
      <c r="CS1298" s="13"/>
      <c r="CT1298" s="13"/>
      <c r="CU1298" s="13"/>
      <c r="CV1298" s="13"/>
      <c r="CW1298" s="13"/>
      <c r="CX1298" s="13"/>
      <c r="CY1298" s="13"/>
      <c r="CZ1298" s="13"/>
      <c r="DA1298" s="13"/>
      <c r="DB1298" s="13"/>
      <c r="DC1298" s="13"/>
      <c r="DD1298" s="13"/>
      <c r="DE1298" s="13"/>
      <c r="DF1298" s="13"/>
      <c r="DG1298" s="13"/>
      <c r="DH1298" s="13"/>
    </row>
    <row r="1299" spans="1:112" ht="12.75">
      <c r="A1299" s="13"/>
      <c r="B1299" s="13"/>
      <c r="C1299" s="13"/>
      <c r="D1299" s="13"/>
      <c r="E1299" s="13"/>
      <c r="F1299" s="15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3"/>
      <c r="CG1299" s="13"/>
      <c r="CH1299" s="13"/>
      <c r="CI1299" s="13"/>
      <c r="CJ1299" s="13"/>
      <c r="CK1299" s="13"/>
      <c r="CL1299" s="13"/>
      <c r="CM1299" s="13"/>
      <c r="CN1299" s="13"/>
      <c r="CO1299" s="13"/>
      <c r="CP1299" s="13"/>
      <c r="CQ1299" s="13"/>
      <c r="CR1299" s="13"/>
      <c r="CS1299" s="13"/>
      <c r="CT1299" s="13"/>
      <c r="CU1299" s="13"/>
      <c r="CV1299" s="13"/>
      <c r="CW1299" s="13"/>
      <c r="CX1299" s="13"/>
      <c r="CY1299" s="13"/>
      <c r="CZ1299" s="13"/>
      <c r="DA1299" s="13"/>
      <c r="DB1299" s="13"/>
      <c r="DC1299" s="13"/>
      <c r="DD1299" s="13"/>
      <c r="DE1299" s="13"/>
      <c r="DF1299" s="13"/>
      <c r="DG1299" s="13"/>
      <c r="DH1299" s="13"/>
    </row>
    <row r="1300" spans="1:112" ht="12.75">
      <c r="A1300" s="13"/>
      <c r="B1300" s="13"/>
      <c r="C1300" s="13"/>
      <c r="D1300" s="13"/>
      <c r="E1300" s="13"/>
      <c r="F1300" s="15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3"/>
      <c r="CG1300" s="13"/>
      <c r="CH1300" s="13"/>
      <c r="CI1300" s="13"/>
      <c r="CJ1300" s="13"/>
      <c r="CK1300" s="13"/>
      <c r="CL1300" s="13"/>
      <c r="CM1300" s="13"/>
      <c r="CN1300" s="13"/>
      <c r="CO1300" s="13"/>
      <c r="CP1300" s="13"/>
      <c r="CQ1300" s="13"/>
      <c r="CR1300" s="13"/>
      <c r="CS1300" s="13"/>
      <c r="CT1300" s="13"/>
      <c r="CU1300" s="13"/>
      <c r="CV1300" s="13"/>
      <c r="CW1300" s="13"/>
      <c r="CX1300" s="13"/>
      <c r="CY1300" s="13"/>
      <c r="CZ1300" s="13"/>
      <c r="DA1300" s="13"/>
      <c r="DB1300" s="13"/>
      <c r="DC1300" s="13"/>
      <c r="DD1300" s="13"/>
      <c r="DE1300" s="13"/>
      <c r="DF1300" s="13"/>
      <c r="DG1300" s="13"/>
      <c r="DH1300" s="13"/>
    </row>
    <row r="1301" spans="1:112" ht="12.75">
      <c r="A1301" s="13"/>
      <c r="B1301" s="13"/>
      <c r="C1301" s="13"/>
      <c r="D1301" s="13"/>
      <c r="E1301" s="13"/>
      <c r="F1301" s="15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13"/>
      <c r="CG1301" s="13"/>
      <c r="CH1301" s="13"/>
      <c r="CI1301" s="13"/>
      <c r="CJ1301" s="13"/>
      <c r="CK1301" s="13"/>
      <c r="CL1301" s="13"/>
      <c r="CM1301" s="13"/>
      <c r="CN1301" s="13"/>
      <c r="CO1301" s="13"/>
      <c r="CP1301" s="13"/>
      <c r="CQ1301" s="13"/>
      <c r="CR1301" s="13"/>
      <c r="CS1301" s="13"/>
      <c r="CT1301" s="13"/>
      <c r="CU1301" s="13"/>
      <c r="CV1301" s="13"/>
      <c r="CW1301" s="13"/>
      <c r="CX1301" s="13"/>
      <c r="CY1301" s="13"/>
      <c r="CZ1301" s="13"/>
      <c r="DA1301" s="13"/>
      <c r="DB1301" s="13"/>
      <c r="DC1301" s="13"/>
      <c r="DD1301" s="13"/>
      <c r="DE1301" s="13"/>
      <c r="DF1301" s="13"/>
      <c r="DG1301" s="13"/>
      <c r="DH1301" s="13"/>
    </row>
    <row r="1302" spans="1:112" ht="12.75">
      <c r="A1302" s="13"/>
      <c r="B1302" s="13"/>
      <c r="C1302" s="13"/>
      <c r="D1302" s="13"/>
      <c r="E1302" s="13"/>
      <c r="F1302" s="15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3"/>
      <c r="CG1302" s="13"/>
      <c r="CH1302" s="13"/>
      <c r="CI1302" s="13"/>
      <c r="CJ1302" s="13"/>
      <c r="CK1302" s="13"/>
      <c r="CL1302" s="13"/>
      <c r="CM1302" s="13"/>
      <c r="CN1302" s="13"/>
      <c r="CO1302" s="13"/>
      <c r="CP1302" s="13"/>
      <c r="CQ1302" s="13"/>
      <c r="CR1302" s="13"/>
      <c r="CS1302" s="13"/>
      <c r="CT1302" s="13"/>
      <c r="CU1302" s="13"/>
      <c r="CV1302" s="13"/>
      <c r="CW1302" s="13"/>
      <c r="CX1302" s="13"/>
      <c r="CY1302" s="13"/>
      <c r="CZ1302" s="13"/>
      <c r="DA1302" s="13"/>
      <c r="DB1302" s="13"/>
      <c r="DC1302" s="13"/>
      <c r="DD1302" s="13"/>
      <c r="DE1302" s="13"/>
      <c r="DF1302" s="13"/>
      <c r="DG1302" s="13"/>
      <c r="DH1302" s="13"/>
    </row>
    <row r="1303" spans="1:112" ht="12.75">
      <c r="A1303" s="13"/>
      <c r="B1303" s="13"/>
      <c r="C1303" s="13"/>
      <c r="D1303" s="13"/>
      <c r="E1303" s="13"/>
      <c r="F1303" s="15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3"/>
      <c r="CG1303" s="13"/>
      <c r="CH1303" s="13"/>
      <c r="CI1303" s="13"/>
      <c r="CJ1303" s="13"/>
      <c r="CK1303" s="13"/>
      <c r="CL1303" s="13"/>
      <c r="CM1303" s="13"/>
      <c r="CN1303" s="13"/>
      <c r="CO1303" s="13"/>
      <c r="CP1303" s="13"/>
      <c r="CQ1303" s="13"/>
      <c r="CR1303" s="13"/>
      <c r="CS1303" s="13"/>
      <c r="CT1303" s="13"/>
      <c r="CU1303" s="13"/>
      <c r="CV1303" s="13"/>
      <c r="CW1303" s="13"/>
      <c r="CX1303" s="13"/>
      <c r="CY1303" s="13"/>
      <c r="CZ1303" s="13"/>
      <c r="DA1303" s="13"/>
      <c r="DB1303" s="13"/>
      <c r="DC1303" s="13"/>
      <c r="DD1303" s="13"/>
      <c r="DE1303" s="13"/>
      <c r="DF1303" s="13"/>
      <c r="DG1303" s="13"/>
      <c r="DH1303" s="13"/>
    </row>
    <row r="1304" spans="1:112" ht="12.75">
      <c r="A1304" s="13"/>
      <c r="B1304" s="13"/>
      <c r="C1304" s="13"/>
      <c r="D1304" s="13"/>
      <c r="E1304" s="13"/>
      <c r="F1304" s="15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3"/>
      <c r="CG1304" s="13"/>
      <c r="CH1304" s="13"/>
      <c r="CI1304" s="13"/>
      <c r="CJ1304" s="13"/>
      <c r="CK1304" s="13"/>
      <c r="CL1304" s="13"/>
      <c r="CM1304" s="13"/>
      <c r="CN1304" s="13"/>
      <c r="CO1304" s="13"/>
      <c r="CP1304" s="13"/>
      <c r="CQ1304" s="13"/>
      <c r="CR1304" s="13"/>
      <c r="CS1304" s="13"/>
      <c r="CT1304" s="13"/>
      <c r="CU1304" s="13"/>
      <c r="CV1304" s="13"/>
      <c r="CW1304" s="13"/>
      <c r="CX1304" s="13"/>
      <c r="CY1304" s="13"/>
      <c r="CZ1304" s="13"/>
      <c r="DA1304" s="13"/>
      <c r="DB1304" s="13"/>
      <c r="DC1304" s="13"/>
      <c r="DD1304" s="13"/>
      <c r="DE1304" s="13"/>
      <c r="DF1304" s="13"/>
      <c r="DG1304" s="13"/>
      <c r="DH1304" s="13"/>
    </row>
    <row r="1305" spans="1:112" ht="12.75">
      <c r="A1305" s="13"/>
      <c r="B1305" s="13"/>
      <c r="C1305" s="13"/>
      <c r="D1305" s="13"/>
      <c r="E1305" s="13"/>
      <c r="F1305" s="15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3"/>
      <c r="CG1305" s="13"/>
      <c r="CH1305" s="13"/>
      <c r="CI1305" s="13"/>
      <c r="CJ1305" s="13"/>
      <c r="CK1305" s="13"/>
      <c r="CL1305" s="13"/>
      <c r="CM1305" s="13"/>
      <c r="CN1305" s="13"/>
      <c r="CO1305" s="13"/>
      <c r="CP1305" s="13"/>
      <c r="CQ1305" s="13"/>
      <c r="CR1305" s="13"/>
      <c r="CS1305" s="13"/>
      <c r="CT1305" s="13"/>
      <c r="CU1305" s="13"/>
      <c r="CV1305" s="13"/>
      <c r="CW1305" s="13"/>
      <c r="CX1305" s="13"/>
      <c r="CY1305" s="13"/>
      <c r="CZ1305" s="13"/>
      <c r="DA1305" s="13"/>
      <c r="DB1305" s="13"/>
      <c r="DC1305" s="13"/>
      <c r="DD1305" s="13"/>
      <c r="DE1305" s="13"/>
      <c r="DF1305" s="13"/>
      <c r="DG1305" s="13"/>
      <c r="DH1305" s="13"/>
    </row>
    <row r="1306" spans="1:112" ht="12.75">
      <c r="A1306" s="13"/>
      <c r="B1306" s="13"/>
      <c r="C1306" s="13"/>
      <c r="D1306" s="13"/>
      <c r="E1306" s="13"/>
      <c r="F1306" s="15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3"/>
      <c r="CG1306" s="13"/>
      <c r="CH1306" s="13"/>
      <c r="CI1306" s="13"/>
      <c r="CJ1306" s="13"/>
      <c r="CK1306" s="13"/>
      <c r="CL1306" s="13"/>
      <c r="CM1306" s="13"/>
      <c r="CN1306" s="13"/>
      <c r="CO1306" s="13"/>
      <c r="CP1306" s="13"/>
      <c r="CQ1306" s="13"/>
      <c r="CR1306" s="13"/>
      <c r="CS1306" s="13"/>
      <c r="CT1306" s="13"/>
      <c r="CU1306" s="13"/>
      <c r="CV1306" s="13"/>
      <c r="CW1306" s="13"/>
      <c r="CX1306" s="13"/>
      <c r="CY1306" s="13"/>
      <c r="CZ1306" s="13"/>
      <c r="DA1306" s="13"/>
      <c r="DB1306" s="13"/>
      <c r="DC1306" s="13"/>
      <c r="DD1306" s="13"/>
      <c r="DE1306" s="13"/>
      <c r="DF1306" s="13"/>
      <c r="DG1306" s="13"/>
      <c r="DH1306" s="13"/>
    </row>
    <row r="1307" spans="1:112" ht="12.75">
      <c r="A1307" s="13"/>
      <c r="B1307" s="13"/>
      <c r="C1307" s="13"/>
      <c r="D1307" s="13"/>
      <c r="E1307" s="13"/>
      <c r="F1307" s="15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  <c r="BC1307" s="13"/>
      <c r="BD1307" s="13"/>
      <c r="BE1307" s="13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  <c r="CD1307" s="13"/>
      <c r="CE1307" s="13"/>
      <c r="CF1307" s="13"/>
      <c r="CG1307" s="13"/>
      <c r="CH1307" s="13"/>
      <c r="CI1307" s="13"/>
      <c r="CJ1307" s="13"/>
      <c r="CK1307" s="13"/>
      <c r="CL1307" s="13"/>
      <c r="CM1307" s="13"/>
      <c r="CN1307" s="13"/>
      <c r="CO1307" s="13"/>
      <c r="CP1307" s="13"/>
      <c r="CQ1307" s="13"/>
      <c r="CR1307" s="13"/>
      <c r="CS1307" s="13"/>
      <c r="CT1307" s="13"/>
      <c r="CU1307" s="13"/>
      <c r="CV1307" s="13"/>
      <c r="CW1307" s="13"/>
      <c r="CX1307" s="13"/>
      <c r="CY1307" s="13"/>
      <c r="CZ1307" s="13"/>
      <c r="DA1307" s="13"/>
      <c r="DB1307" s="13"/>
      <c r="DC1307" s="13"/>
      <c r="DD1307" s="13"/>
      <c r="DE1307" s="13"/>
      <c r="DF1307" s="13"/>
      <c r="DG1307" s="13"/>
      <c r="DH1307" s="13"/>
    </row>
    <row r="1308" spans="1:112" ht="12.75">
      <c r="A1308" s="13"/>
      <c r="B1308" s="13"/>
      <c r="C1308" s="13"/>
      <c r="D1308" s="13"/>
      <c r="E1308" s="13"/>
      <c r="F1308" s="15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13"/>
      <c r="CG1308" s="13"/>
      <c r="CH1308" s="13"/>
      <c r="CI1308" s="13"/>
      <c r="CJ1308" s="13"/>
      <c r="CK1308" s="13"/>
      <c r="CL1308" s="13"/>
      <c r="CM1308" s="13"/>
      <c r="CN1308" s="13"/>
      <c r="CO1308" s="13"/>
      <c r="CP1308" s="13"/>
      <c r="CQ1308" s="13"/>
      <c r="CR1308" s="13"/>
      <c r="CS1308" s="13"/>
      <c r="CT1308" s="13"/>
      <c r="CU1308" s="13"/>
      <c r="CV1308" s="13"/>
      <c r="CW1308" s="13"/>
      <c r="CX1308" s="13"/>
      <c r="CY1308" s="13"/>
      <c r="CZ1308" s="13"/>
      <c r="DA1308" s="13"/>
      <c r="DB1308" s="13"/>
      <c r="DC1308" s="13"/>
      <c r="DD1308" s="13"/>
      <c r="DE1308" s="13"/>
      <c r="DF1308" s="13"/>
      <c r="DG1308" s="13"/>
      <c r="DH1308" s="13"/>
    </row>
    <row r="1309" spans="1:112" ht="12.75">
      <c r="A1309" s="13"/>
      <c r="B1309" s="13"/>
      <c r="C1309" s="13"/>
      <c r="D1309" s="13"/>
      <c r="E1309" s="13"/>
      <c r="F1309" s="15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  <c r="BC1309" s="13"/>
      <c r="BD1309" s="13"/>
      <c r="BE1309" s="13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13"/>
      <c r="CG1309" s="13"/>
      <c r="CH1309" s="13"/>
      <c r="CI1309" s="13"/>
      <c r="CJ1309" s="13"/>
      <c r="CK1309" s="13"/>
      <c r="CL1309" s="13"/>
      <c r="CM1309" s="13"/>
      <c r="CN1309" s="13"/>
      <c r="CO1309" s="13"/>
      <c r="CP1309" s="13"/>
      <c r="CQ1309" s="13"/>
      <c r="CR1309" s="13"/>
      <c r="CS1309" s="13"/>
      <c r="CT1309" s="13"/>
      <c r="CU1309" s="13"/>
      <c r="CV1309" s="13"/>
      <c r="CW1309" s="13"/>
      <c r="CX1309" s="13"/>
      <c r="CY1309" s="13"/>
      <c r="CZ1309" s="13"/>
      <c r="DA1309" s="13"/>
      <c r="DB1309" s="13"/>
      <c r="DC1309" s="13"/>
      <c r="DD1309" s="13"/>
      <c r="DE1309" s="13"/>
      <c r="DF1309" s="13"/>
      <c r="DG1309" s="13"/>
      <c r="DH1309" s="13"/>
    </row>
    <row r="1310" spans="1:112" ht="12.75">
      <c r="A1310" s="13"/>
      <c r="B1310" s="13"/>
      <c r="C1310" s="13"/>
      <c r="D1310" s="13"/>
      <c r="E1310" s="13"/>
      <c r="F1310" s="15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3"/>
      <c r="CG1310" s="13"/>
      <c r="CH1310" s="13"/>
      <c r="CI1310" s="13"/>
      <c r="CJ1310" s="13"/>
      <c r="CK1310" s="13"/>
      <c r="CL1310" s="13"/>
      <c r="CM1310" s="13"/>
      <c r="CN1310" s="13"/>
      <c r="CO1310" s="13"/>
      <c r="CP1310" s="13"/>
      <c r="CQ1310" s="13"/>
      <c r="CR1310" s="13"/>
      <c r="CS1310" s="13"/>
      <c r="CT1310" s="13"/>
      <c r="CU1310" s="13"/>
      <c r="CV1310" s="13"/>
      <c r="CW1310" s="13"/>
      <c r="CX1310" s="13"/>
      <c r="CY1310" s="13"/>
      <c r="CZ1310" s="13"/>
      <c r="DA1310" s="13"/>
      <c r="DB1310" s="13"/>
      <c r="DC1310" s="13"/>
      <c r="DD1310" s="13"/>
      <c r="DE1310" s="13"/>
      <c r="DF1310" s="13"/>
      <c r="DG1310" s="13"/>
      <c r="DH1310" s="13"/>
    </row>
    <row r="1311" spans="1:112" ht="12.75">
      <c r="A1311" s="13"/>
      <c r="B1311" s="13"/>
      <c r="C1311" s="13"/>
      <c r="D1311" s="13"/>
      <c r="E1311" s="13"/>
      <c r="F1311" s="15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3"/>
      <c r="CG1311" s="13"/>
      <c r="CH1311" s="13"/>
      <c r="CI1311" s="13"/>
      <c r="CJ1311" s="13"/>
      <c r="CK1311" s="13"/>
      <c r="CL1311" s="13"/>
      <c r="CM1311" s="13"/>
      <c r="CN1311" s="13"/>
      <c r="CO1311" s="13"/>
      <c r="CP1311" s="13"/>
      <c r="CQ1311" s="13"/>
      <c r="CR1311" s="13"/>
      <c r="CS1311" s="13"/>
      <c r="CT1311" s="13"/>
      <c r="CU1311" s="13"/>
      <c r="CV1311" s="13"/>
      <c r="CW1311" s="13"/>
      <c r="CX1311" s="13"/>
      <c r="CY1311" s="13"/>
      <c r="CZ1311" s="13"/>
      <c r="DA1311" s="13"/>
      <c r="DB1311" s="13"/>
      <c r="DC1311" s="13"/>
      <c r="DD1311" s="13"/>
      <c r="DE1311" s="13"/>
      <c r="DF1311" s="13"/>
      <c r="DG1311" s="13"/>
      <c r="DH1311" s="13"/>
    </row>
    <row r="1312" spans="1:112" ht="12.75">
      <c r="A1312" s="13"/>
      <c r="B1312" s="13"/>
      <c r="C1312" s="13"/>
      <c r="D1312" s="13"/>
      <c r="E1312" s="13"/>
      <c r="F1312" s="15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  <c r="BC1312" s="13"/>
      <c r="BD1312" s="13"/>
      <c r="BE1312" s="13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13"/>
      <c r="CG1312" s="13"/>
      <c r="CH1312" s="13"/>
      <c r="CI1312" s="13"/>
      <c r="CJ1312" s="13"/>
      <c r="CK1312" s="13"/>
      <c r="CL1312" s="13"/>
      <c r="CM1312" s="13"/>
      <c r="CN1312" s="13"/>
      <c r="CO1312" s="13"/>
      <c r="CP1312" s="13"/>
      <c r="CQ1312" s="13"/>
      <c r="CR1312" s="13"/>
      <c r="CS1312" s="13"/>
      <c r="CT1312" s="13"/>
      <c r="CU1312" s="13"/>
      <c r="CV1312" s="13"/>
      <c r="CW1312" s="13"/>
      <c r="CX1312" s="13"/>
      <c r="CY1312" s="13"/>
      <c r="CZ1312" s="13"/>
      <c r="DA1312" s="13"/>
      <c r="DB1312" s="13"/>
      <c r="DC1312" s="13"/>
      <c r="DD1312" s="13"/>
      <c r="DE1312" s="13"/>
      <c r="DF1312" s="13"/>
      <c r="DG1312" s="13"/>
      <c r="DH1312" s="13"/>
    </row>
    <row r="1313" spans="1:112" ht="12.75">
      <c r="A1313" s="13"/>
      <c r="B1313" s="13"/>
      <c r="C1313" s="13"/>
      <c r="D1313" s="13"/>
      <c r="E1313" s="13"/>
      <c r="F1313" s="15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3"/>
      <c r="CG1313" s="13"/>
      <c r="CH1313" s="13"/>
      <c r="CI1313" s="13"/>
      <c r="CJ1313" s="13"/>
      <c r="CK1313" s="13"/>
      <c r="CL1313" s="13"/>
      <c r="CM1313" s="13"/>
      <c r="CN1313" s="13"/>
      <c r="CO1313" s="13"/>
      <c r="CP1313" s="13"/>
      <c r="CQ1313" s="13"/>
      <c r="CR1313" s="13"/>
      <c r="CS1313" s="13"/>
      <c r="CT1313" s="13"/>
      <c r="CU1313" s="13"/>
      <c r="CV1313" s="13"/>
      <c r="CW1313" s="13"/>
      <c r="CX1313" s="13"/>
      <c r="CY1313" s="13"/>
      <c r="CZ1313" s="13"/>
      <c r="DA1313" s="13"/>
      <c r="DB1313" s="13"/>
      <c r="DC1313" s="13"/>
      <c r="DD1313" s="13"/>
      <c r="DE1313" s="13"/>
      <c r="DF1313" s="13"/>
      <c r="DG1313" s="13"/>
      <c r="DH1313" s="13"/>
    </row>
    <row r="1314" spans="1:112" ht="12.75">
      <c r="A1314" s="13"/>
      <c r="B1314" s="13"/>
      <c r="C1314" s="13"/>
      <c r="D1314" s="13"/>
      <c r="E1314" s="13"/>
      <c r="F1314" s="15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3"/>
      <c r="CG1314" s="13"/>
      <c r="CH1314" s="13"/>
      <c r="CI1314" s="13"/>
      <c r="CJ1314" s="13"/>
      <c r="CK1314" s="13"/>
      <c r="CL1314" s="13"/>
      <c r="CM1314" s="13"/>
      <c r="CN1314" s="13"/>
      <c r="CO1314" s="13"/>
      <c r="CP1314" s="13"/>
      <c r="CQ1314" s="13"/>
      <c r="CR1314" s="13"/>
      <c r="CS1314" s="13"/>
      <c r="CT1314" s="13"/>
      <c r="CU1314" s="13"/>
      <c r="CV1314" s="13"/>
      <c r="CW1314" s="13"/>
      <c r="CX1314" s="13"/>
      <c r="CY1314" s="13"/>
      <c r="CZ1314" s="13"/>
      <c r="DA1314" s="13"/>
      <c r="DB1314" s="13"/>
      <c r="DC1314" s="13"/>
      <c r="DD1314" s="13"/>
      <c r="DE1314" s="13"/>
      <c r="DF1314" s="13"/>
      <c r="DG1314" s="13"/>
      <c r="DH1314" s="13"/>
    </row>
    <row r="1315" spans="1:112" ht="12.75">
      <c r="A1315" s="13"/>
      <c r="B1315" s="13"/>
      <c r="C1315" s="13"/>
      <c r="D1315" s="13"/>
      <c r="E1315" s="13"/>
      <c r="F1315" s="15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13"/>
      <c r="CG1315" s="13"/>
      <c r="CH1315" s="13"/>
      <c r="CI1315" s="13"/>
      <c r="CJ1315" s="13"/>
      <c r="CK1315" s="13"/>
      <c r="CL1315" s="13"/>
      <c r="CM1315" s="13"/>
      <c r="CN1315" s="13"/>
      <c r="CO1315" s="13"/>
      <c r="CP1315" s="13"/>
      <c r="CQ1315" s="13"/>
      <c r="CR1315" s="13"/>
      <c r="CS1315" s="13"/>
      <c r="CT1315" s="13"/>
      <c r="CU1315" s="13"/>
      <c r="CV1315" s="13"/>
      <c r="CW1315" s="13"/>
      <c r="CX1315" s="13"/>
      <c r="CY1315" s="13"/>
      <c r="CZ1315" s="13"/>
      <c r="DA1315" s="13"/>
      <c r="DB1315" s="13"/>
      <c r="DC1315" s="13"/>
      <c r="DD1315" s="13"/>
      <c r="DE1315" s="13"/>
      <c r="DF1315" s="13"/>
      <c r="DG1315" s="13"/>
      <c r="DH1315" s="13"/>
    </row>
    <row r="1316" spans="1:112" ht="12.75">
      <c r="A1316" s="13"/>
      <c r="B1316" s="13"/>
      <c r="C1316" s="13"/>
      <c r="D1316" s="13"/>
      <c r="E1316" s="13"/>
      <c r="F1316" s="15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3"/>
      <c r="CG1316" s="13"/>
      <c r="CH1316" s="13"/>
      <c r="CI1316" s="13"/>
      <c r="CJ1316" s="13"/>
      <c r="CK1316" s="13"/>
      <c r="CL1316" s="13"/>
      <c r="CM1316" s="13"/>
      <c r="CN1316" s="13"/>
      <c r="CO1316" s="13"/>
      <c r="CP1316" s="13"/>
      <c r="CQ1316" s="13"/>
      <c r="CR1316" s="13"/>
      <c r="CS1316" s="13"/>
      <c r="CT1316" s="13"/>
      <c r="CU1316" s="13"/>
      <c r="CV1316" s="13"/>
      <c r="CW1316" s="13"/>
      <c r="CX1316" s="13"/>
      <c r="CY1316" s="13"/>
      <c r="CZ1316" s="13"/>
      <c r="DA1316" s="13"/>
      <c r="DB1316" s="13"/>
      <c r="DC1316" s="13"/>
      <c r="DD1316" s="13"/>
      <c r="DE1316" s="13"/>
      <c r="DF1316" s="13"/>
      <c r="DG1316" s="13"/>
      <c r="DH1316" s="13"/>
    </row>
    <row r="1317" spans="1:112" ht="12.75">
      <c r="A1317" s="13"/>
      <c r="B1317" s="13"/>
      <c r="C1317" s="13"/>
      <c r="D1317" s="13"/>
      <c r="E1317" s="13"/>
      <c r="F1317" s="15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3"/>
      <c r="CG1317" s="13"/>
      <c r="CH1317" s="13"/>
      <c r="CI1317" s="13"/>
      <c r="CJ1317" s="13"/>
      <c r="CK1317" s="13"/>
      <c r="CL1317" s="13"/>
      <c r="CM1317" s="13"/>
      <c r="CN1317" s="13"/>
      <c r="CO1317" s="13"/>
      <c r="CP1317" s="13"/>
      <c r="CQ1317" s="13"/>
      <c r="CR1317" s="13"/>
      <c r="CS1317" s="13"/>
      <c r="CT1317" s="13"/>
      <c r="CU1317" s="13"/>
      <c r="CV1317" s="13"/>
      <c r="CW1317" s="13"/>
      <c r="CX1317" s="13"/>
      <c r="CY1317" s="13"/>
      <c r="CZ1317" s="13"/>
      <c r="DA1317" s="13"/>
      <c r="DB1317" s="13"/>
      <c r="DC1317" s="13"/>
      <c r="DD1317" s="13"/>
      <c r="DE1317" s="13"/>
      <c r="DF1317" s="13"/>
      <c r="DG1317" s="13"/>
      <c r="DH1317" s="13"/>
    </row>
    <row r="1318" spans="1:112" ht="12.75">
      <c r="A1318" s="13"/>
      <c r="B1318" s="13"/>
      <c r="C1318" s="13"/>
      <c r="D1318" s="13"/>
      <c r="E1318" s="13"/>
      <c r="F1318" s="15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3"/>
      <c r="CG1318" s="13"/>
      <c r="CH1318" s="13"/>
      <c r="CI1318" s="13"/>
      <c r="CJ1318" s="13"/>
      <c r="CK1318" s="13"/>
      <c r="CL1318" s="13"/>
      <c r="CM1318" s="13"/>
      <c r="CN1318" s="13"/>
      <c r="CO1318" s="13"/>
      <c r="CP1318" s="13"/>
      <c r="CQ1318" s="13"/>
      <c r="CR1318" s="13"/>
      <c r="CS1318" s="13"/>
      <c r="CT1318" s="13"/>
      <c r="CU1318" s="13"/>
      <c r="CV1318" s="13"/>
      <c r="CW1318" s="13"/>
      <c r="CX1318" s="13"/>
      <c r="CY1318" s="13"/>
      <c r="CZ1318" s="13"/>
      <c r="DA1318" s="13"/>
      <c r="DB1318" s="13"/>
      <c r="DC1318" s="13"/>
      <c r="DD1318" s="13"/>
      <c r="DE1318" s="13"/>
      <c r="DF1318" s="13"/>
      <c r="DG1318" s="13"/>
      <c r="DH1318" s="13"/>
    </row>
    <row r="1319" spans="1:112" ht="12.75">
      <c r="A1319" s="13"/>
      <c r="B1319" s="13"/>
      <c r="C1319" s="13"/>
      <c r="D1319" s="13"/>
      <c r="E1319" s="13"/>
      <c r="F1319" s="15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3"/>
      <c r="CG1319" s="13"/>
      <c r="CH1319" s="13"/>
      <c r="CI1319" s="13"/>
      <c r="CJ1319" s="13"/>
      <c r="CK1319" s="13"/>
      <c r="CL1319" s="13"/>
      <c r="CM1319" s="13"/>
      <c r="CN1319" s="13"/>
      <c r="CO1319" s="13"/>
      <c r="CP1319" s="13"/>
      <c r="CQ1319" s="13"/>
      <c r="CR1319" s="13"/>
      <c r="CS1319" s="13"/>
      <c r="CT1319" s="13"/>
      <c r="CU1319" s="13"/>
      <c r="CV1319" s="13"/>
      <c r="CW1319" s="13"/>
      <c r="CX1319" s="13"/>
      <c r="CY1319" s="13"/>
      <c r="CZ1319" s="13"/>
      <c r="DA1319" s="13"/>
      <c r="DB1319" s="13"/>
      <c r="DC1319" s="13"/>
      <c r="DD1319" s="13"/>
      <c r="DE1319" s="13"/>
      <c r="DF1319" s="13"/>
      <c r="DG1319" s="13"/>
      <c r="DH1319" s="13"/>
    </row>
    <row r="1320" spans="1:112" ht="12.75">
      <c r="A1320" s="13"/>
      <c r="B1320" s="13"/>
      <c r="C1320" s="13"/>
      <c r="D1320" s="13"/>
      <c r="E1320" s="13"/>
      <c r="F1320" s="15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3"/>
      <c r="CG1320" s="13"/>
      <c r="CH1320" s="13"/>
      <c r="CI1320" s="13"/>
      <c r="CJ1320" s="13"/>
      <c r="CK1320" s="13"/>
      <c r="CL1320" s="13"/>
      <c r="CM1320" s="13"/>
      <c r="CN1320" s="13"/>
      <c r="CO1320" s="13"/>
      <c r="CP1320" s="13"/>
      <c r="CQ1320" s="13"/>
      <c r="CR1320" s="13"/>
      <c r="CS1320" s="13"/>
      <c r="CT1320" s="13"/>
      <c r="CU1320" s="13"/>
      <c r="CV1320" s="13"/>
      <c r="CW1320" s="13"/>
      <c r="CX1320" s="13"/>
      <c r="CY1320" s="13"/>
      <c r="CZ1320" s="13"/>
      <c r="DA1320" s="13"/>
      <c r="DB1320" s="13"/>
      <c r="DC1320" s="13"/>
      <c r="DD1320" s="13"/>
      <c r="DE1320" s="13"/>
      <c r="DF1320" s="13"/>
      <c r="DG1320" s="13"/>
      <c r="DH1320" s="13"/>
    </row>
    <row r="1321" spans="1:112" ht="12.75">
      <c r="A1321" s="13"/>
      <c r="B1321" s="13"/>
      <c r="C1321" s="13"/>
      <c r="D1321" s="13"/>
      <c r="E1321" s="13"/>
      <c r="F1321" s="15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3"/>
      <c r="CG1321" s="13"/>
      <c r="CH1321" s="13"/>
      <c r="CI1321" s="13"/>
      <c r="CJ1321" s="13"/>
      <c r="CK1321" s="13"/>
      <c r="CL1321" s="13"/>
      <c r="CM1321" s="13"/>
      <c r="CN1321" s="13"/>
      <c r="CO1321" s="13"/>
      <c r="CP1321" s="13"/>
      <c r="CQ1321" s="13"/>
      <c r="CR1321" s="13"/>
      <c r="CS1321" s="13"/>
      <c r="CT1321" s="13"/>
      <c r="CU1321" s="13"/>
      <c r="CV1321" s="13"/>
      <c r="CW1321" s="13"/>
      <c r="CX1321" s="13"/>
      <c r="CY1321" s="13"/>
      <c r="CZ1321" s="13"/>
      <c r="DA1321" s="13"/>
      <c r="DB1321" s="13"/>
      <c r="DC1321" s="13"/>
      <c r="DD1321" s="13"/>
      <c r="DE1321" s="13"/>
      <c r="DF1321" s="13"/>
      <c r="DG1321" s="13"/>
      <c r="DH1321" s="13"/>
    </row>
    <row r="1322" spans="1:112" ht="12.75">
      <c r="A1322" s="13"/>
      <c r="B1322" s="13"/>
      <c r="C1322" s="13"/>
      <c r="D1322" s="13"/>
      <c r="E1322" s="13"/>
      <c r="F1322" s="15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3"/>
      <c r="CG1322" s="13"/>
      <c r="CH1322" s="13"/>
      <c r="CI1322" s="13"/>
      <c r="CJ1322" s="13"/>
      <c r="CK1322" s="13"/>
      <c r="CL1322" s="13"/>
      <c r="CM1322" s="13"/>
      <c r="CN1322" s="13"/>
      <c r="CO1322" s="13"/>
      <c r="CP1322" s="13"/>
      <c r="CQ1322" s="13"/>
      <c r="CR1322" s="13"/>
      <c r="CS1322" s="13"/>
      <c r="CT1322" s="13"/>
      <c r="CU1322" s="13"/>
      <c r="CV1322" s="13"/>
      <c r="CW1322" s="13"/>
      <c r="CX1322" s="13"/>
      <c r="CY1322" s="13"/>
      <c r="CZ1322" s="13"/>
      <c r="DA1322" s="13"/>
      <c r="DB1322" s="13"/>
      <c r="DC1322" s="13"/>
      <c r="DD1322" s="13"/>
      <c r="DE1322" s="13"/>
      <c r="DF1322" s="13"/>
      <c r="DG1322" s="13"/>
      <c r="DH1322" s="13"/>
    </row>
    <row r="1323" spans="1:112" ht="12.75">
      <c r="A1323" s="13"/>
      <c r="B1323" s="13"/>
      <c r="C1323" s="13"/>
      <c r="D1323" s="13"/>
      <c r="E1323" s="13"/>
      <c r="F1323" s="15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3"/>
      <c r="CG1323" s="13"/>
      <c r="CH1323" s="13"/>
      <c r="CI1323" s="13"/>
      <c r="CJ1323" s="13"/>
      <c r="CK1323" s="13"/>
      <c r="CL1323" s="13"/>
      <c r="CM1323" s="13"/>
      <c r="CN1323" s="13"/>
      <c r="CO1323" s="13"/>
      <c r="CP1323" s="13"/>
      <c r="CQ1323" s="13"/>
      <c r="CR1323" s="13"/>
      <c r="CS1323" s="13"/>
      <c r="CT1323" s="13"/>
      <c r="CU1323" s="13"/>
      <c r="CV1323" s="13"/>
      <c r="CW1323" s="13"/>
      <c r="CX1323" s="13"/>
      <c r="CY1323" s="13"/>
      <c r="CZ1323" s="13"/>
      <c r="DA1323" s="13"/>
      <c r="DB1323" s="13"/>
      <c r="DC1323" s="13"/>
      <c r="DD1323" s="13"/>
      <c r="DE1323" s="13"/>
      <c r="DF1323" s="13"/>
      <c r="DG1323" s="13"/>
      <c r="DH1323" s="13"/>
    </row>
    <row r="1324" spans="1:112" ht="12.75">
      <c r="A1324" s="13"/>
      <c r="B1324" s="13"/>
      <c r="C1324" s="13"/>
      <c r="D1324" s="13"/>
      <c r="E1324" s="13"/>
      <c r="F1324" s="15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3"/>
      <c r="CG1324" s="13"/>
      <c r="CH1324" s="13"/>
      <c r="CI1324" s="13"/>
      <c r="CJ1324" s="13"/>
      <c r="CK1324" s="13"/>
      <c r="CL1324" s="13"/>
      <c r="CM1324" s="13"/>
      <c r="CN1324" s="13"/>
      <c r="CO1324" s="13"/>
      <c r="CP1324" s="13"/>
      <c r="CQ1324" s="13"/>
      <c r="CR1324" s="13"/>
      <c r="CS1324" s="13"/>
      <c r="CT1324" s="13"/>
      <c r="CU1324" s="13"/>
      <c r="CV1324" s="13"/>
      <c r="CW1324" s="13"/>
      <c r="CX1324" s="13"/>
      <c r="CY1324" s="13"/>
      <c r="CZ1324" s="13"/>
      <c r="DA1324" s="13"/>
      <c r="DB1324" s="13"/>
      <c r="DC1324" s="13"/>
      <c r="DD1324" s="13"/>
      <c r="DE1324" s="13"/>
      <c r="DF1324" s="13"/>
      <c r="DG1324" s="13"/>
      <c r="DH1324" s="13"/>
    </row>
    <row r="1325" spans="1:112" ht="12.75">
      <c r="A1325" s="13"/>
      <c r="B1325" s="13"/>
      <c r="C1325" s="13"/>
      <c r="D1325" s="13"/>
      <c r="E1325" s="13"/>
      <c r="F1325" s="15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  <c r="CD1325" s="13"/>
      <c r="CE1325" s="13"/>
      <c r="CF1325" s="13"/>
      <c r="CG1325" s="13"/>
      <c r="CH1325" s="13"/>
      <c r="CI1325" s="13"/>
      <c r="CJ1325" s="13"/>
      <c r="CK1325" s="13"/>
      <c r="CL1325" s="13"/>
      <c r="CM1325" s="13"/>
      <c r="CN1325" s="13"/>
      <c r="CO1325" s="13"/>
      <c r="CP1325" s="13"/>
      <c r="CQ1325" s="13"/>
      <c r="CR1325" s="13"/>
      <c r="CS1325" s="13"/>
      <c r="CT1325" s="13"/>
      <c r="CU1325" s="13"/>
      <c r="CV1325" s="13"/>
      <c r="CW1325" s="13"/>
      <c r="CX1325" s="13"/>
      <c r="CY1325" s="13"/>
      <c r="CZ1325" s="13"/>
      <c r="DA1325" s="13"/>
      <c r="DB1325" s="13"/>
      <c r="DC1325" s="13"/>
      <c r="DD1325" s="13"/>
      <c r="DE1325" s="13"/>
      <c r="DF1325" s="13"/>
      <c r="DG1325" s="13"/>
      <c r="DH1325" s="13"/>
    </row>
    <row r="1326" spans="1:112" ht="12.75">
      <c r="A1326" s="13"/>
      <c r="B1326" s="13"/>
      <c r="C1326" s="13"/>
      <c r="D1326" s="13"/>
      <c r="E1326" s="13"/>
      <c r="F1326" s="15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3"/>
      <c r="CG1326" s="13"/>
      <c r="CH1326" s="13"/>
      <c r="CI1326" s="13"/>
      <c r="CJ1326" s="13"/>
      <c r="CK1326" s="13"/>
      <c r="CL1326" s="13"/>
      <c r="CM1326" s="13"/>
      <c r="CN1326" s="13"/>
      <c r="CO1326" s="13"/>
      <c r="CP1326" s="13"/>
      <c r="CQ1326" s="13"/>
      <c r="CR1326" s="13"/>
      <c r="CS1326" s="13"/>
      <c r="CT1326" s="13"/>
      <c r="CU1326" s="13"/>
      <c r="CV1326" s="13"/>
      <c r="CW1326" s="13"/>
      <c r="CX1326" s="13"/>
      <c r="CY1326" s="13"/>
      <c r="CZ1326" s="13"/>
      <c r="DA1326" s="13"/>
      <c r="DB1326" s="13"/>
      <c r="DC1326" s="13"/>
      <c r="DD1326" s="13"/>
      <c r="DE1326" s="13"/>
      <c r="DF1326" s="13"/>
      <c r="DG1326" s="13"/>
      <c r="DH1326" s="13"/>
    </row>
    <row r="1327" spans="1:112" ht="12.75">
      <c r="A1327" s="13"/>
      <c r="B1327" s="13"/>
      <c r="C1327" s="13"/>
      <c r="D1327" s="13"/>
      <c r="E1327" s="13"/>
      <c r="F1327" s="15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3"/>
      <c r="CG1327" s="13"/>
      <c r="CH1327" s="13"/>
      <c r="CI1327" s="13"/>
      <c r="CJ1327" s="13"/>
      <c r="CK1327" s="13"/>
      <c r="CL1327" s="13"/>
      <c r="CM1327" s="13"/>
      <c r="CN1327" s="13"/>
      <c r="CO1327" s="13"/>
      <c r="CP1327" s="13"/>
      <c r="CQ1327" s="13"/>
      <c r="CR1327" s="13"/>
      <c r="CS1327" s="13"/>
      <c r="CT1327" s="13"/>
      <c r="CU1327" s="13"/>
      <c r="CV1327" s="13"/>
      <c r="CW1327" s="13"/>
      <c r="CX1327" s="13"/>
      <c r="CY1327" s="13"/>
      <c r="CZ1327" s="13"/>
      <c r="DA1327" s="13"/>
      <c r="DB1327" s="13"/>
      <c r="DC1327" s="13"/>
      <c r="DD1327" s="13"/>
      <c r="DE1327" s="13"/>
      <c r="DF1327" s="13"/>
      <c r="DG1327" s="13"/>
      <c r="DH1327" s="13"/>
    </row>
    <row r="1328" spans="1:112" ht="12.75">
      <c r="A1328" s="13"/>
      <c r="B1328" s="13"/>
      <c r="C1328" s="13"/>
      <c r="D1328" s="13"/>
      <c r="E1328" s="13"/>
      <c r="F1328" s="15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13"/>
      <c r="CG1328" s="13"/>
      <c r="CH1328" s="13"/>
      <c r="CI1328" s="13"/>
      <c r="CJ1328" s="13"/>
      <c r="CK1328" s="13"/>
      <c r="CL1328" s="13"/>
      <c r="CM1328" s="13"/>
      <c r="CN1328" s="13"/>
      <c r="CO1328" s="13"/>
      <c r="CP1328" s="13"/>
      <c r="CQ1328" s="13"/>
      <c r="CR1328" s="13"/>
      <c r="CS1328" s="13"/>
      <c r="CT1328" s="13"/>
      <c r="CU1328" s="13"/>
      <c r="CV1328" s="13"/>
      <c r="CW1328" s="13"/>
      <c r="CX1328" s="13"/>
      <c r="CY1328" s="13"/>
      <c r="CZ1328" s="13"/>
      <c r="DA1328" s="13"/>
      <c r="DB1328" s="13"/>
      <c r="DC1328" s="13"/>
      <c r="DD1328" s="13"/>
      <c r="DE1328" s="13"/>
      <c r="DF1328" s="13"/>
      <c r="DG1328" s="13"/>
      <c r="DH1328" s="13"/>
    </row>
    <row r="1329" spans="1:112" ht="12.75">
      <c r="A1329" s="13"/>
      <c r="B1329" s="13"/>
      <c r="C1329" s="13"/>
      <c r="D1329" s="13"/>
      <c r="E1329" s="13"/>
      <c r="F1329" s="15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3"/>
      <c r="CG1329" s="13"/>
      <c r="CH1329" s="13"/>
      <c r="CI1329" s="13"/>
      <c r="CJ1329" s="13"/>
      <c r="CK1329" s="13"/>
      <c r="CL1329" s="13"/>
      <c r="CM1329" s="13"/>
      <c r="CN1329" s="13"/>
      <c r="CO1329" s="13"/>
      <c r="CP1329" s="13"/>
      <c r="CQ1329" s="13"/>
      <c r="CR1329" s="13"/>
      <c r="CS1329" s="13"/>
      <c r="CT1329" s="13"/>
      <c r="CU1329" s="13"/>
      <c r="CV1329" s="13"/>
      <c r="CW1329" s="13"/>
      <c r="CX1329" s="13"/>
      <c r="CY1329" s="13"/>
      <c r="CZ1329" s="13"/>
      <c r="DA1329" s="13"/>
      <c r="DB1329" s="13"/>
      <c r="DC1329" s="13"/>
      <c r="DD1329" s="13"/>
      <c r="DE1329" s="13"/>
      <c r="DF1329" s="13"/>
      <c r="DG1329" s="13"/>
      <c r="DH1329" s="13"/>
    </row>
    <row r="1330" spans="1:112" ht="12.75">
      <c r="A1330" s="13"/>
      <c r="B1330" s="13"/>
      <c r="C1330" s="13"/>
      <c r="D1330" s="13"/>
      <c r="E1330" s="13"/>
      <c r="F1330" s="15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3"/>
      <c r="CG1330" s="13"/>
      <c r="CH1330" s="13"/>
      <c r="CI1330" s="13"/>
      <c r="CJ1330" s="13"/>
      <c r="CK1330" s="13"/>
      <c r="CL1330" s="13"/>
      <c r="CM1330" s="13"/>
      <c r="CN1330" s="13"/>
      <c r="CO1330" s="13"/>
      <c r="CP1330" s="13"/>
      <c r="CQ1330" s="13"/>
      <c r="CR1330" s="13"/>
      <c r="CS1330" s="13"/>
      <c r="CT1330" s="13"/>
      <c r="CU1330" s="13"/>
      <c r="CV1330" s="13"/>
      <c r="CW1330" s="13"/>
      <c r="CX1330" s="13"/>
      <c r="CY1330" s="13"/>
      <c r="CZ1330" s="13"/>
      <c r="DA1330" s="13"/>
      <c r="DB1330" s="13"/>
      <c r="DC1330" s="13"/>
      <c r="DD1330" s="13"/>
      <c r="DE1330" s="13"/>
      <c r="DF1330" s="13"/>
      <c r="DG1330" s="13"/>
      <c r="DH1330" s="13"/>
    </row>
    <row r="1331" spans="1:112" ht="12.75">
      <c r="A1331" s="13"/>
      <c r="B1331" s="13"/>
      <c r="C1331" s="13"/>
      <c r="D1331" s="13"/>
      <c r="E1331" s="13"/>
      <c r="F1331" s="15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3"/>
      <c r="CG1331" s="13"/>
      <c r="CH1331" s="13"/>
      <c r="CI1331" s="13"/>
      <c r="CJ1331" s="13"/>
      <c r="CK1331" s="13"/>
      <c r="CL1331" s="13"/>
      <c r="CM1331" s="13"/>
      <c r="CN1331" s="13"/>
      <c r="CO1331" s="13"/>
      <c r="CP1331" s="13"/>
      <c r="CQ1331" s="13"/>
      <c r="CR1331" s="13"/>
      <c r="CS1331" s="13"/>
      <c r="CT1331" s="13"/>
      <c r="CU1331" s="13"/>
      <c r="CV1331" s="13"/>
      <c r="CW1331" s="13"/>
      <c r="CX1331" s="13"/>
      <c r="CY1331" s="13"/>
      <c r="CZ1331" s="13"/>
      <c r="DA1331" s="13"/>
      <c r="DB1331" s="13"/>
      <c r="DC1331" s="13"/>
      <c r="DD1331" s="13"/>
      <c r="DE1331" s="13"/>
      <c r="DF1331" s="13"/>
      <c r="DG1331" s="13"/>
      <c r="DH1331" s="13"/>
    </row>
    <row r="1332" spans="1:112" ht="12.75">
      <c r="A1332" s="13"/>
      <c r="B1332" s="13"/>
      <c r="C1332" s="13"/>
      <c r="D1332" s="13"/>
      <c r="E1332" s="13"/>
      <c r="F1332" s="15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3"/>
      <c r="CG1332" s="13"/>
      <c r="CH1332" s="13"/>
      <c r="CI1332" s="13"/>
      <c r="CJ1332" s="13"/>
      <c r="CK1332" s="13"/>
      <c r="CL1332" s="13"/>
      <c r="CM1332" s="13"/>
      <c r="CN1332" s="13"/>
      <c r="CO1332" s="13"/>
      <c r="CP1332" s="13"/>
      <c r="CQ1332" s="13"/>
      <c r="CR1332" s="13"/>
      <c r="CS1332" s="13"/>
      <c r="CT1332" s="13"/>
      <c r="CU1332" s="13"/>
      <c r="CV1332" s="13"/>
      <c r="CW1332" s="13"/>
      <c r="CX1332" s="13"/>
      <c r="CY1332" s="13"/>
      <c r="CZ1332" s="13"/>
      <c r="DA1332" s="13"/>
      <c r="DB1332" s="13"/>
      <c r="DC1332" s="13"/>
      <c r="DD1332" s="13"/>
      <c r="DE1332" s="13"/>
      <c r="DF1332" s="13"/>
      <c r="DG1332" s="13"/>
      <c r="DH1332" s="13"/>
    </row>
    <row r="1333" spans="1:112" ht="12.75">
      <c r="A1333" s="13"/>
      <c r="B1333" s="13"/>
      <c r="C1333" s="13"/>
      <c r="D1333" s="13"/>
      <c r="E1333" s="13"/>
      <c r="F1333" s="15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3"/>
      <c r="CG1333" s="13"/>
      <c r="CH1333" s="13"/>
      <c r="CI1333" s="13"/>
      <c r="CJ1333" s="13"/>
      <c r="CK1333" s="13"/>
      <c r="CL1333" s="13"/>
      <c r="CM1333" s="13"/>
      <c r="CN1333" s="13"/>
      <c r="CO1333" s="13"/>
      <c r="CP1333" s="13"/>
      <c r="CQ1333" s="13"/>
      <c r="CR1333" s="13"/>
      <c r="CS1333" s="13"/>
      <c r="CT1333" s="13"/>
      <c r="CU1333" s="13"/>
      <c r="CV1333" s="13"/>
      <c r="CW1333" s="13"/>
      <c r="CX1333" s="13"/>
      <c r="CY1333" s="13"/>
      <c r="CZ1333" s="13"/>
      <c r="DA1333" s="13"/>
      <c r="DB1333" s="13"/>
      <c r="DC1333" s="13"/>
      <c r="DD1333" s="13"/>
      <c r="DE1333" s="13"/>
      <c r="DF1333" s="13"/>
      <c r="DG1333" s="13"/>
      <c r="DH1333" s="13"/>
    </row>
    <row r="1334" spans="1:112" ht="12.75">
      <c r="A1334" s="13"/>
      <c r="B1334" s="13"/>
      <c r="C1334" s="13"/>
      <c r="D1334" s="13"/>
      <c r="E1334" s="13"/>
      <c r="F1334" s="15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3"/>
      <c r="CG1334" s="13"/>
      <c r="CH1334" s="13"/>
      <c r="CI1334" s="13"/>
      <c r="CJ1334" s="13"/>
      <c r="CK1334" s="13"/>
      <c r="CL1334" s="13"/>
      <c r="CM1334" s="13"/>
      <c r="CN1334" s="13"/>
      <c r="CO1334" s="13"/>
      <c r="CP1334" s="13"/>
      <c r="CQ1334" s="13"/>
      <c r="CR1334" s="13"/>
      <c r="CS1334" s="13"/>
      <c r="CT1334" s="13"/>
      <c r="CU1334" s="13"/>
      <c r="CV1334" s="13"/>
      <c r="CW1334" s="13"/>
      <c r="CX1334" s="13"/>
      <c r="CY1334" s="13"/>
      <c r="CZ1334" s="13"/>
      <c r="DA1334" s="13"/>
      <c r="DB1334" s="13"/>
      <c r="DC1334" s="13"/>
      <c r="DD1334" s="13"/>
      <c r="DE1334" s="13"/>
      <c r="DF1334" s="13"/>
      <c r="DG1334" s="13"/>
      <c r="DH1334" s="13"/>
    </row>
    <row r="1335" spans="1:112" ht="12.75">
      <c r="A1335" s="13"/>
      <c r="B1335" s="13"/>
      <c r="C1335" s="13"/>
      <c r="D1335" s="13"/>
      <c r="E1335" s="13"/>
      <c r="F1335" s="15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3"/>
      <c r="CG1335" s="13"/>
      <c r="CH1335" s="13"/>
      <c r="CI1335" s="13"/>
      <c r="CJ1335" s="13"/>
      <c r="CK1335" s="13"/>
      <c r="CL1335" s="13"/>
      <c r="CM1335" s="13"/>
      <c r="CN1335" s="13"/>
      <c r="CO1335" s="13"/>
      <c r="CP1335" s="13"/>
      <c r="CQ1335" s="13"/>
      <c r="CR1335" s="13"/>
      <c r="CS1335" s="13"/>
      <c r="CT1335" s="13"/>
      <c r="CU1335" s="13"/>
      <c r="CV1335" s="13"/>
      <c r="CW1335" s="13"/>
      <c r="CX1335" s="13"/>
      <c r="CY1335" s="13"/>
      <c r="CZ1335" s="13"/>
      <c r="DA1335" s="13"/>
      <c r="DB1335" s="13"/>
      <c r="DC1335" s="13"/>
      <c r="DD1335" s="13"/>
      <c r="DE1335" s="13"/>
      <c r="DF1335" s="13"/>
      <c r="DG1335" s="13"/>
      <c r="DH1335" s="13"/>
    </row>
    <row r="1336" spans="1:112" ht="12.75">
      <c r="A1336" s="13"/>
      <c r="B1336" s="13"/>
      <c r="C1336" s="13"/>
      <c r="D1336" s="13"/>
      <c r="E1336" s="13"/>
      <c r="F1336" s="15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3"/>
      <c r="CG1336" s="13"/>
      <c r="CH1336" s="13"/>
      <c r="CI1336" s="13"/>
      <c r="CJ1336" s="13"/>
      <c r="CK1336" s="13"/>
      <c r="CL1336" s="13"/>
      <c r="CM1336" s="13"/>
      <c r="CN1336" s="13"/>
      <c r="CO1336" s="13"/>
      <c r="CP1336" s="13"/>
      <c r="CQ1336" s="13"/>
      <c r="CR1336" s="13"/>
      <c r="CS1336" s="13"/>
      <c r="CT1336" s="13"/>
      <c r="CU1336" s="13"/>
      <c r="CV1336" s="13"/>
      <c r="CW1336" s="13"/>
      <c r="CX1336" s="13"/>
      <c r="CY1336" s="13"/>
      <c r="CZ1336" s="13"/>
      <c r="DA1336" s="13"/>
      <c r="DB1336" s="13"/>
      <c r="DC1336" s="13"/>
      <c r="DD1336" s="13"/>
      <c r="DE1336" s="13"/>
      <c r="DF1336" s="13"/>
      <c r="DG1336" s="13"/>
      <c r="DH1336" s="13"/>
    </row>
    <row r="1337" spans="1:112" ht="12.75">
      <c r="A1337" s="13"/>
      <c r="B1337" s="13"/>
      <c r="C1337" s="13"/>
      <c r="D1337" s="13"/>
      <c r="E1337" s="13"/>
      <c r="F1337" s="15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3"/>
      <c r="CG1337" s="13"/>
      <c r="CH1337" s="13"/>
      <c r="CI1337" s="13"/>
      <c r="CJ1337" s="13"/>
      <c r="CK1337" s="13"/>
      <c r="CL1337" s="13"/>
      <c r="CM1337" s="13"/>
      <c r="CN1337" s="13"/>
      <c r="CO1337" s="13"/>
      <c r="CP1337" s="13"/>
      <c r="CQ1337" s="13"/>
      <c r="CR1337" s="13"/>
      <c r="CS1337" s="13"/>
      <c r="CT1337" s="13"/>
      <c r="CU1337" s="13"/>
      <c r="CV1337" s="13"/>
      <c r="CW1337" s="13"/>
      <c r="CX1337" s="13"/>
      <c r="CY1337" s="13"/>
      <c r="CZ1337" s="13"/>
      <c r="DA1337" s="13"/>
      <c r="DB1337" s="13"/>
      <c r="DC1337" s="13"/>
      <c r="DD1337" s="13"/>
      <c r="DE1337" s="13"/>
      <c r="DF1337" s="13"/>
      <c r="DG1337" s="13"/>
      <c r="DH1337" s="13"/>
    </row>
    <row r="1338" spans="1:112" ht="12.75">
      <c r="A1338" s="13"/>
      <c r="B1338" s="13"/>
      <c r="C1338" s="13"/>
      <c r="D1338" s="13"/>
      <c r="E1338" s="13"/>
      <c r="F1338" s="15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3"/>
      <c r="CG1338" s="13"/>
      <c r="CH1338" s="13"/>
      <c r="CI1338" s="13"/>
      <c r="CJ1338" s="13"/>
      <c r="CK1338" s="13"/>
      <c r="CL1338" s="13"/>
      <c r="CM1338" s="13"/>
      <c r="CN1338" s="13"/>
      <c r="CO1338" s="13"/>
      <c r="CP1338" s="13"/>
      <c r="CQ1338" s="13"/>
      <c r="CR1338" s="13"/>
      <c r="CS1338" s="13"/>
      <c r="CT1338" s="13"/>
      <c r="CU1338" s="13"/>
      <c r="CV1338" s="13"/>
      <c r="CW1338" s="13"/>
      <c r="CX1338" s="13"/>
      <c r="CY1338" s="13"/>
      <c r="CZ1338" s="13"/>
      <c r="DA1338" s="13"/>
      <c r="DB1338" s="13"/>
      <c r="DC1338" s="13"/>
      <c r="DD1338" s="13"/>
      <c r="DE1338" s="13"/>
      <c r="DF1338" s="13"/>
      <c r="DG1338" s="13"/>
      <c r="DH1338" s="13"/>
    </row>
    <row r="1339" spans="1:112" ht="12.75">
      <c r="A1339" s="13"/>
      <c r="B1339" s="13"/>
      <c r="C1339" s="13"/>
      <c r="D1339" s="13"/>
      <c r="E1339" s="13"/>
      <c r="F1339" s="15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3"/>
      <c r="CG1339" s="13"/>
      <c r="CH1339" s="13"/>
      <c r="CI1339" s="13"/>
      <c r="CJ1339" s="13"/>
      <c r="CK1339" s="13"/>
      <c r="CL1339" s="13"/>
      <c r="CM1339" s="13"/>
      <c r="CN1339" s="13"/>
      <c r="CO1339" s="13"/>
      <c r="CP1339" s="13"/>
      <c r="CQ1339" s="13"/>
      <c r="CR1339" s="13"/>
      <c r="CS1339" s="13"/>
      <c r="CT1339" s="13"/>
      <c r="CU1339" s="13"/>
      <c r="CV1339" s="13"/>
      <c r="CW1339" s="13"/>
      <c r="CX1339" s="13"/>
      <c r="CY1339" s="13"/>
      <c r="CZ1339" s="13"/>
      <c r="DA1339" s="13"/>
      <c r="DB1339" s="13"/>
      <c r="DC1339" s="13"/>
      <c r="DD1339" s="13"/>
      <c r="DE1339" s="13"/>
      <c r="DF1339" s="13"/>
      <c r="DG1339" s="13"/>
      <c r="DH1339" s="13"/>
    </row>
    <row r="1340" spans="1:112" ht="12.75">
      <c r="A1340" s="13"/>
      <c r="B1340" s="13"/>
      <c r="C1340" s="13"/>
      <c r="D1340" s="13"/>
      <c r="E1340" s="13"/>
      <c r="F1340" s="15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3"/>
      <c r="CG1340" s="13"/>
      <c r="CH1340" s="13"/>
      <c r="CI1340" s="13"/>
      <c r="CJ1340" s="13"/>
      <c r="CK1340" s="13"/>
      <c r="CL1340" s="13"/>
      <c r="CM1340" s="13"/>
      <c r="CN1340" s="13"/>
      <c r="CO1340" s="13"/>
      <c r="CP1340" s="13"/>
      <c r="CQ1340" s="13"/>
      <c r="CR1340" s="13"/>
      <c r="CS1340" s="13"/>
      <c r="CT1340" s="13"/>
      <c r="CU1340" s="13"/>
      <c r="CV1340" s="13"/>
      <c r="CW1340" s="13"/>
      <c r="CX1340" s="13"/>
      <c r="CY1340" s="13"/>
      <c r="CZ1340" s="13"/>
      <c r="DA1340" s="13"/>
      <c r="DB1340" s="13"/>
      <c r="DC1340" s="13"/>
      <c r="DD1340" s="13"/>
      <c r="DE1340" s="13"/>
      <c r="DF1340" s="13"/>
      <c r="DG1340" s="13"/>
      <c r="DH1340" s="13"/>
    </row>
    <row r="1341" spans="1:112" ht="12.75">
      <c r="A1341" s="13"/>
      <c r="B1341" s="13"/>
      <c r="C1341" s="13"/>
      <c r="D1341" s="13"/>
      <c r="E1341" s="13"/>
      <c r="F1341" s="15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3"/>
      <c r="CG1341" s="13"/>
      <c r="CH1341" s="13"/>
      <c r="CI1341" s="13"/>
      <c r="CJ1341" s="13"/>
      <c r="CK1341" s="13"/>
      <c r="CL1341" s="13"/>
      <c r="CM1341" s="13"/>
      <c r="CN1341" s="13"/>
      <c r="CO1341" s="13"/>
      <c r="CP1341" s="13"/>
      <c r="CQ1341" s="13"/>
      <c r="CR1341" s="13"/>
      <c r="CS1341" s="13"/>
      <c r="CT1341" s="13"/>
      <c r="CU1341" s="13"/>
      <c r="CV1341" s="13"/>
      <c r="CW1341" s="13"/>
      <c r="CX1341" s="13"/>
      <c r="CY1341" s="13"/>
      <c r="CZ1341" s="13"/>
      <c r="DA1341" s="13"/>
      <c r="DB1341" s="13"/>
      <c r="DC1341" s="13"/>
      <c r="DD1341" s="13"/>
      <c r="DE1341" s="13"/>
      <c r="DF1341" s="13"/>
      <c r="DG1341" s="13"/>
      <c r="DH1341" s="13"/>
    </row>
    <row r="1342" spans="1:112" ht="12.75">
      <c r="A1342" s="13"/>
      <c r="B1342" s="13"/>
      <c r="C1342" s="13"/>
      <c r="D1342" s="13"/>
      <c r="E1342" s="13"/>
      <c r="F1342" s="15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3"/>
      <c r="CG1342" s="13"/>
      <c r="CH1342" s="13"/>
      <c r="CI1342" s="13"/>
      <c r="CJ1342" s="13"/>
      <c r="CK1342" s="13"/>
      <c r="CL1342" s="13"/>
      <c r="CM1342" s="13"/>
      <c r="CN1342" s="13"/>
      <c r="CO1342" s="13"/>
      <c r="CP1342" s="13"/>
      <c r="CQ1342" s="13"/>
      <c r="CR1342" s="13"/>
      <c r="CS1342" s="13"/>
      <c r="CT1342" s="13"/>
      <c r="CU1342" s="13"/>
      <c r="CV1342" s="13"/>
      <c r="CW1342" s="13"/>
      <c r="CX1342" s="13"/>
      <c r="CY1342" s="13"/>
      <c r="CZ1342" s="13"/>
      <c r="DA1342" s="13"/>
      <c r="DB1342" s="13"/>
      <c r="DC1342" s="13"/>
      <c r="DD1342" s="13"/>
      <c r="DE1342" s="13"/>
      <c r="DF1342" s="13"/>
      <c r="DG1342" s="13"/>
      <c r="DH1342" s="13"/>
    </row>
    <row r="1343" spans="1:112" ht="12.75">
      <c r="A1343" s="13"/>
      <c r="B1343" s="13"/>
      <c r="C1343" s="13"/>
      <c r="D1343" s="13"/>
      <c r="E1343" s="13"/>
      <c r="F1343" s="15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3"/>
      <c r="CG1343" s="13"/>
      <c r="CH1343" s="13"/>
      <c r="CI1343" s="13"/>
      <c r="CJ1343" s="13"/>
      <c r="CK1343" s="13"/>
      <c r="CL1343" s="13"/>
      <c r="CM1343" s="13"/>
      <c r="CN1343" s="13"/>
      <c r="CO1343" s="13"/>
      <c r="CP1343" s="13"/>
      <c r="CQ1343" s="13"/>
      <c r="CR1343" s="13"/>
      <c r="CS1343" s="13"/>
      <c r="CT1343" s="13"/>
      <c r="CU1343" s="13"/>
      <c r="CV1343" s="13"/>
      <c r="CW1343" s="13"/>
      <c r="CX1343" s="13"/>
      <c r="CY1343" s="13"/>
      <c r="CZ1343" s="13"/>
      <c r="DA1343" s="13"/>
      <c r="DB1343" s="13"/>
      <c r="DC1343" s="13"/>
      <c r="DD1343" s="13"/>
      <c r="DE1343" s="13"/>
      <c r="DF1343" s="13"/>
      <c r="DG1343" s="13"/>
      <c r="DH1343" s="13"/>
    </row>
    <row r="1344" spans="1:112" ht="12.75">
      <c r="A1344" s="13"/>
      <c r="B1344" s="13"/>
      <c r="C1344" s="13"/>
      <c r="D1344" s="13"/>
      <c r="E1344" s="13"/>
      <c r="F1344" s="15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3"/>
      <c r="CG1344" s="13"/>
      <c r="CH1344" s="13"/>
      <c r="CI1344" s="13"/>
      <c r="CJ1344" s="13"/>
      <c r="CK1344" s="13"/>
      <c r="CL1344" s="13"/>
      <c r="CM1344" s="13"/>
      <c r="CN1344" s="13"/>
      <c r="CO1344" s="13"/>
      <c r="CP1344" s="13"/>
      <c r="CQ1344" s="13"/>
      <c r="CR1344" s="13"/>
      <c r="CS1344" s="13"/>
      <c r="CT1344" s="13"/>
      <c r="CU1344" s="13"/>
      <c r="CV1344" s="13"/>
      <c r="CW1344" s="13"/>
      <c r="CX1344" s="13"/>
      <c r="CY1344" s="13"/>
      <c r="CZ1344" s="13"/>
      <c r="DA1344" s="13"/>
      <c r="DB1344" s="13"/>
      <c r="DC1344" s="13"/>
      <c r="DD1344" s="13"/>
      <c r="DE1344" s="13"/>
      <c r="DF1344" s="13"/>
      <c r="DG1344" s="13"/>
      <c r="DH1344" s="13"/>
    </row>
    <row r="1345" spans="1:112" ht="12.75">
      <c r="A1345" s="13"/>
      <c r="B1345" s="13"/>
      <c r="C1345" s="13"/>
      <c r="D1345" s="13"/>
      <c r="E1345" s="13"/>
      <c r="F1345" s="15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3"/>
      <c r="CG1345" s="13"/>
      <c r="CH1345" s="13"/>
      <c r="CI1345" s="13"/>
      <c r="CJ1345" s="13"/>
      <c r="CK1345" s="13"/>
      <c r="CL1345" s="13"/>
      <c r="CM1345" s="13"/>
      <c r="CN1345" s="13"/>
      <c r="CO1345" s="13"/>
      <c r="CP1345" s="13"/>
      <c r="CQ1345" s="13"/>
      <c r="CR1345" s="13"/>
      <c r="CS1345" s="13"/>
      <c r="CT1345" s="13"/>
      <c r="CU1345" s="13"/>
      <c r="CV1345" s="13"/>
      <c r="CW1345" s="13"/>
      <c r="CX1345" s="13"/>
      <c r="CY1345" s="13"/>
      <c r="CZ1345" s="13"/>
      <c r="DA1345" s="13"/>
      <c r="DB1345" s="13"/>
      <c r="DC1345" s="13"/>
      <c r="DD1345" s="13"/>
      <c r="DE1345" s="13"/>
      <c r="DF1345" s="13"/>
      <c r="DG1345" s="13"/>
      <c r="DH1345" s="13"/>
    </row>
    <row r="1346" spans="1:112" ht="12.75">
      <c r="A1346" s="13"/>
      <c r="B1346" s="13"/>
      <c r="C1346" s="13"/>
      <c r="D1346" s="13"/>
      <c r="E1346" s="13"/>
      <c r="F1346" s="15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3"/>
      <c r="CG1346" s="13"/>
      <c r="CH1346" s="13"/>
      <c r="CI1346" s="13"/>
      <c r="CJ1346" s="13"/>
      <c r="CK1346" s="13"/>
      <c r="CL1346" s="13"/>
      <c r="CM1346" s="13"/>
      <c r="CN1346" s="13"/>
      <c r="CO1346" s="13"/>
      <c r="CP1346" s="13"/>
      <c r="CQ1346" s="13"/>
      <c r="CR1346" s="13"/>
      <c r="CS1346" s="13"/>
      <c r="CT1346" s="13"/>
      <c r="CU1346" s="13"/>
      <c r="CV1346" s="13"/>
      <c r="CW1346" s="13"/>
      <c r="CX1346" s="13"/>
      <c r="CY1346" s="13"/>
      <c r="CZ1346" s="13"/>
      <c r="DA1346" s="13"/>
      <c r="DB1346" s="13"/>
      <c r="DC1346" s="13"/>
      <c r="DD1346" s="13"/>
      <c r="DE1346" s="13"/>
      <c r="DF1346" s="13"/>
      <c r="DG1346" s="13"/>
      <c r="DH1346" s="13"/>
    </row>
    <row r="1347" spans="1:112" ht="12.75">
      <c r="A1347" s="13"/>
      <c r="B1347" s="13"/>
      <c r="C1347" s="13"/>
      <c r="D1347" s="13"/>
      <c r="E1347" s="13"/>
      <c r="F1347" s="15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3"/>
      <c r="CG1347" s="13"/>
      <c r="CH1347" s="13"/>
      <c r="CI1347" s="13"/>
      <c r="CJ1347" s="13"/>
      <c r="CK1347" s="13"/>
      <c r="CL1347" s="13"/>
      <c r="CM1347" s="13"/>
      <c r="CN1347" s="13"/>
      <c r="CO1347" s="13"/>
      <c r="CP1347" s="13"/>
      <c r="CQ1347" s="13"/>
      <c r="CR1347" s="13"/>
      <c r="CS1347" s="13"/>
      <c r="CT1347" s="13"/>
      <c r="CU1347" s="13"/>
      <c r="CV1347" s="13"/>
      <c r="CW1347" s="13"/>
      <c r="CX1347" s="13"/>
      <c r="CY1347" s="13"/>
      <c r="CZ1347" s="13"/>
      <c r="DA1347" s="13"/>
      <c r="DB1347" s="13"/>
      <c r="DC1347" s="13"/>
      <c r="DD1347" s="13"/>
      <c r="DE1347" s="13"/>
      <c r="DF1347" s="13"/>
      <c r="DG1347" s="13"/>
      <c r="DH1347" s="13"/>
    </row>
    <row r="1348" spans="1:112" ht="12.75">
      <c r="A1348" s="13"/>
      <c r="B1348" s="13"/>
      <c r="C1348" s="13"/>
      <c r="D1348" s="13"/>
      <c r="E1348" s="13"/>
      <c r="F1348" s="15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  <c r="BC1348" s="13"/>
      <c r="BD1348" s="13"/>
      <c r="BE1348" s="13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3"/>
      <c r="CG1348" s="13"/>
      <c r="CH1348" s="13"/>
      <c r="CI1348" s="13"/>
      <c r="CJ1348" s="13"/>
      <c r="CK1348" s="13"/>
      <c r="CL1348" s="13"/>
      <c r="CM1348" s="13"/>
      <c r="CN1348" s="13"/>
      <c r="CO1348" s="13"/>
      <c r="CP1348" s="13"/>
      <c r="CQ1348" s="13"/>
      <c r="CR1348" s="13"/>
      <c r="CS1348" s="13"/>
      <c r="CT1348" s="13"/>
      <c r="CU1348" s="13"/>
      <c r="CV1348" s="13"/>
      <c r="CW1348" s="13"/>
      <c r="CX1348" s="13"/>
      <c r="CY1348" s="13"/>
      <c r="CZ1348" s="13"/>
      <c r="DA1348" s="13"/>
      <c r="DB1348" s="13"/>
      <c r="DC1348" s="13"/>
      <c r="DD1348" s="13"/>
      <c r="DE1348" s="13"/>
      <c r="DF1348" s="13"/>
      <c r="DG1348" s="13"/>
      <c r="DH1348" s="13"/>
    </row>
    <row r="1349" spans="1:112" ht="12.75">
      <c r="A1349" s="13"/>
      <c r="B1349" s="13"/>
      <c r="C1349" s="13"/>
      <c r="D1349" s="13"/>
      <c r="E1349" s="13"/>
      <c r="F1349" s="15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3"/>
      <c r="CG1349" s="13"/>
      <c r="CH1349" s="13"/>
      <c r="CI1349" s="13"/>
      <c r="CJ1349" s="13"/>
      <c r="CK1349" s="13"/>
      <c r="CL1349" s="13"/>
      <c r="CM1349" s="13"/>
      <c r="CN1349" s="13"/>
      <c r="CO1349" s="13"/>
      <c r="CP1349" s="13"/>
      <c r="CQ1349" s="13"/>
      <c r="CR1349" s="13"/>
      <c r="CS1349" s="13"/>
      <c r="CT1349" s="13"/>
      <c r="CU1349" s="13"/>
      <c r="CV1349" s="13"/>
      <c r="CW1349" s="13"/>
      <c r="CX1349" s="13"/>
      <c r="CY1349" s="13"/>
      <c r="CZ1349" s="13"/>
      <c r="DA1349" s="13"/>
      <c r="DB1349" s="13"/>
      <c r="DC1349" s="13"/>
      <c r="DD1349" s="13"/>
      <c r="DE1349" s="13"/>
      <c r="DF1349" s="13"/>
      <c r="DG1349" s="13"/>
      <c r="DH1349" s="13"/>
    </row>
    <row r="1350" spans="1:112" ht="12.75">
      <c r="A1350" s="13"/>
      <c r="B1350" s="13"/>
      <c r="C1350" s="13"/>
      <c r="D1350" s="13"/>
      <c r="E1350" s="13"/>
      <c r="F1350" s="15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3"/>
      <c r="CG1350" s="13"/>
      <c r="CH1350" s="13"/>
      <c r="CI1350" s="13"/>
      <c r="CJ1350" s="13"/>
      <c r="CK1350" s="13"/>
      <c r="CL1350" s="13"/>
      <c r="CM1350" s="13"/>
      <c r="CN1350" s="13"/>
      <c r="CO1350" s="13"/>
      <c r="CP1350" s="13"/>
      <c r="CQ1350" s="13"/>
      <c r="CR1350" s="13"/>
      <c r="CS1350" s="13"/>
      <c r="CT1350" s="13"/>
      <c r="CU1350" s="13"/>
      <c r="CV1350" s="13"/>
      <c r="CW1350" s="13"/>
      <c r="CX1350" s="13"/>
      <c r="CY1350" s="13"/>
      <c r="CZ1350" s="13"/>
      <c r="DA1350" s="13"/>
      <c r="DB1350" s="13"/>
      <c r="DC1350" s="13"/>
      <c r="DD1350" s="13"/>
      <c r="DE1350" s="13"/>
      <c r="DF1350" s="13"/>
      <c r="DG1350" s="13"/>
      <c r="DH1350" s="13"/>
    </row>
    <row r="1351" spans="1:112" ht="12.75">
      <c r="A1351" s="13"/>
      <c r="B1351" s="13"/>
      <c r="C1351" s="13"/>
      <c r="D1351" s="13"/>
      <c r="E1351" s="13"/>
      <c r="F1351" s="15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3"/>
      <c r="CG1351" s="13"/>
      <c r="CH1351" s="13"/>
      <c r="CI1351" s="13"/>
      <c r="CJ1351" s="13"/>
      <c r="CK1351" s="13"/>
      <c r="CL1351" s="13"/>
      <c r="CM1351" s="13"/>
      <c r="CN1351" s="13"/>
      <c r="CO1351" s="13"/>
      <c r="CP1351" s="13"/>
      <c r="CQ1351" s="13"/>
      <c r="CR1351" s="13"/>
      <c r="CS1351" s="13"/>
      <c r="CT1351" s="13"/>
      <c r="CU1351" s="13"/>
      <c r="CV1351" s="13"/>
      <c r="CW1351" s="13"/>
      <c r="CX1351" s="13"/>
      <c r="CY1351" s="13"/>
      <c r="CZ1351" s="13"/>
      <c r="DA1351" s="13"/>
      <c r="DB1351" s="13"/>
      <c r="DC1351" s="13"/>
      <c r="DD1351" s="13"/>
      <c r="DE1351" s="13"/>
      <c r="DF1351" s="13"/>
      <c r="DG1351" s="13"/>
      <c r="DH1351" s="13"/>
    </row>
    <row r="1352" spans="1:112" ht="12.75">
      <c r="A1352" s="13"/>
      <c r="B1352" s="13"/>
      <c r="C1352" s="13"/>
      <c r="D1352" s="13"/>
      <c r="E1352" s="13"/>
      <c r="F1352" s="15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3"/>
      <c r="CG1352" s="13"/>
      <c r="CH1352" s="13"/>
      <c r="CI1352" s="13"/>
      <c r="CJ1352" s="13"/>
      <c r="CK1352" s="13"/>
      <c r="CL1352" s="13"/>
      <c r="CM1352" s="13"/>
      <c r="CN1352" s="13"/>
      <c r="CO1352" s="13"/>
      <c r="CP1352" s="13"/>
      <c r="CQ1352" s="13"/>
      <c r="CR1352" s="13"/>
      <c r="CS1352" s="13"/>
      <c r="CT1352" s="13"/>
      <c r="CU1352" s="13"/>
      <c r="CV1352" s="13"/>
      <c r="CW1352" s="13"/>
      <c r="CX1352" s="13"/>
      <c r="CY1352" s="13"/>
      <c r="CZ1352" s="13"/>
      <c r="DA1352" s="13"/>
      <c r="DB1352" s="13"/>
      <c r="DC1352" s="13"/>
      <c r="DD1352" s="13"/>
      <c r="DE1352" s="13"/>
      <c r="DF1352" s="13"/>
      <c r="DG1352" s="13"/>
      <c r="DH1352" s="13"/>
    </row>
    <row r="1353" spans="1:112" ht="12.75">
      <c r="A1353" s="13"/>
      <c r="B1353" s="13"/>
      <c r="C1353" s="13"/>
      <c r="D1353" s="13"/>
      <c r="E1353" s="13"/>
      <c r="F1353" s="15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3"/>
      <c r="CG1353" s="13"/>
      <c r="CH1353" s="13"/>
      <c r="CI1353" s="13"/>
      <c r="CJ1353" s="13"/>
      <c r="CK1353" s="13"/>
      <c r="CL1353" s="13"/>
      <c r="CM1353" s="13"/>
      <c r="CN1353" s="13"/>
      <c r="CO1353" s="13"/>
      <c r="CP1353" s="13"/>
      <c r="CQ1353" s="13"/>
      <c r="CR1353" s="13"/>
      <c r="CS1353" s="13"/>
      <c r="CT1353" s="13"/>
      <c r="CU1353" s="13"/>
      <c r="CV1353" s="13"/>
      <c r="CW1353" s="13"/>
      <c r="CX1353" s="13"/>
      <c r="CY1353" s="13"/>
      <c r="CZ1353" s="13"/>
      <c r="DA1353" s="13"/>
      <c r="DB1353" s="13"/>
      <c r="DC1353" s="13"/>
      <c r="DD1353" s="13"/>
      <c r="DE1353" s="13"/>
      <c r="DF1353" s="13"/>
      <c r="DG1353" s="13"/>
      <c r="DH1353" s="13"/>
    </row>
    <row r="1354" spans="1:112" ht="12.75">
      <c r="A1354" s="13"/>
      <c r="B1354" s="13"/>
      <c r="C1354" s="13"/>
      <c r="D1354" s="13"/>
      <c r="E1354" s="13"/>
      <c r="F1354" s="15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3"/>
      <c r="CG1354" s="13"/>
      <c r="CH1354" s="13"/>
      <c r="CI1354" s="13"/>
      <c r="CJ1354" s="13"/>
      <c r="CK1354" s="13"/>
      <c r="CL1354" s="13"/>
      <c r="CM1354" s="13"/>
      <c r="CN1354" s="13"/>
      <c r="CO1354" s="13"/>
      <c r="CP1354" s="13"/>
      <c r="CQ1354" s="13"/>
      <c r="CR1354" s="13"/>
      <c r="CS1354" s="13"/>
      <c r="CT1354" s="13"/>
      <c r="CU1354" s="13"/>
      <c r="CV1354" s="13"/>
      <c r="CW1354" s="13"/>
      <c r="CX1354" s="13"/>
      <c r="CY1354" s="13"/>
      <c r="CZ1354" s="13"/>
      <c r="DA1354" s="13"/>
      <c r="DB1354" s="13"/>
      <c r="DC1354" s="13"/>
      <c r="DD1354" s="13"/>
      <c r="DE1354" s="13"/>
      <c r="DF1354" s="13"/>
      <c r="DG1354" s="13"/>
      <c r="DH1354" s="13"/>
    </row>
    <row r="1355" spans="1:112" ht="12.75">
      <c r="A1355" s="13"/>
      <c r="B1355" s="13"/>
      <c r="C1355" s="13"/>
      <c r="D1355" s="13"/>
      <c r="E1355" s="13"/>
      <c r="F1355" s="15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3"/>
      <c r="CG1355" s="13"/>
      <c r="CH1355" s="13"/>
      <c r="CI1355" s="13"/>
      <c r="CJ1355" s="13"/>
      <c r="CK1355" s="13"/>
      <c r="CL1355" s="13"/>
      <c r="CM1355" s="13"/>
      <c r="CN1355" s="13"/>
      <c r="CO1355" s="13"/>
      <c r="CP1355" s="13"/>
      <c r="CQ1355" s="13"/>
      <c r="CR1355" s="13"/>
      <c r="CS1355" s="13"/>
      <c r="CT1355" s="13"/>
      <c r="CU1355" s="13"/>
      <c r="CV1355" s="13"/>
      <c r="CW1355" s="13"/>
      <c r="CX1355" s="13"/>
      <c r="CY1355" s="13"/>
      <c r="CZ1355" s="13"/>
      <c r="DA1355" s="13"/>
      <c r="DB1355" s="13"/>
      <c r="DC1355" s="13"/>
      <c r="DD1355" s="13"/>
      <c r="DE1355" s="13"/>
      <c r="DF1355" s="13"/>
      <c r="DG1355" s="13"/>
      <c r="DH1355" s="13"/>
    </row>
    <row r="1356" spans="1:112" ht="12.75">
      <c r="A1356" s="13"/>
      <c r="B1356" s="13"/>
      <c r="C1356" s="13"/>
      <c r="D1356" s="13"/>
      <c r="E1356" s="13"/>
      <c r="F1356" s="15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3"/>
      <c r="CG1356" s="13"/>
      <c r="CH1356" s="13"/>
      <c r="CI1356" s="13"/>
      <c r="CJ1356" s="13"/>
      <c r="CK1356" s="13"/>
      <c r="CL1356" s="13"/>
      <c r="CM1356" s="13"/>
      <c r="CN1356" s="13"/>
      <c r="CO1356" s="13"/>
      <c r="CP1356" s="13"/>
      <c r="CQ1356" s="13"/>
      <c r="CR1356" s="13"/>
      <c r="CS1356" s="13"/>
      <c r="CT1356" s="13"/>
      <c r="CU1356" s="13"/>
      <c r="CV1356" s="13"/>
      <c r="CW1356" s="13"/>
      <c r="CX1356" s="13"/>
      <c r="CY1356" s="13"/>
      <c r="CZ1356" s="13"/>
      <c r="DA1356" s="13"/>
      <c r="DB1356" s="13"/>
      <c r="DC1356" s="13"/>
      <c r="DD1356" s="13"/>
      <c r="DE1356" s="13"/>
      <c r="DF1356" s="13"/>
      <c r="DG1356" s="13"/>
      <c r="DH1356" s="13"/>
    </row>
    <row r="1357" spans="1:112" ht="12.75">
      <c r="A1357" s="13"/>
      <c r="B1357" s="13"/>
      <c r="C1357" s="13"/>
      <c r="D1357" s="13"/>
      <c r="E1357" s="13"/>
      <c r="F1357" s="15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3"/>
      <c r="CG1357" s="13"/>
      <c r="CH1357" s="13"/>
      <c r="CI1357" s="13"/>
      <c r="CJ1357" s="13"/>
      <c r="CK1357" s="13"/>
      <c r="CL1357" s="13"/>
      <c r="CM1357" s="13"/>
      <c r="CN1357" s="13"/>
      <c r="CO1357" s="13"/>
      <c r="CP1357" s="13"/>
      <c r="CQ1357" s="13"/>
      <c r="CR1357" s="13"/>
      <c r="CS1357" s="13"/>
      <c r="CT1357" s="13"/>
      <c r="CU1357" s="13"/>
      <c r="CV1357" s="13"/>
      <c r="CW1357" s="13"/>
      <c r="CX1357" s="13"/>
      <c r="CY1357" s="13"/>
      <c r="CZ1357" s="13"/>
      <c r="DA1357" s="13"/>
      <c r="DB1357" s="13"/>
      <c r="DC1357" s="13"/>
      <c r="DD1357" s="13"/>
      <c r="DE1357" s="13"/>
      <c r="DF1357" s="13"/>
      <c r="DG1357" s="13"/>
      <c r="DH1357" s="13"/>
    </row>
    <row r="1358" spans="1:112" ht="12.75">
      <c r="A1358" s="13"/>
      <c r="B1358" s="13"/>
      <c r="C1358" s="13"/>
      <c r="D1358" s="13"/>
      <c r="E1358" s="13"/>
      <c r="F1358" s="15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3"/>
      <c r="CG1358" s="13"/>
      <c r="CH1358" s="13"/>
      <c r="CI1358" s="13"/>
      <c r="CJ1358" s="13"/>
      <c r="CK1358" s="13"/>
      <c r="CL1358" s="13"/>
      <c r="CM1358" s="13"/>
      <c r="CN1358" s="13"/>
      <c r="CO1358" s="13"/>
      <c r="CP1358" s="13"/>
      <c r="CQ1358" s="13"/>
      <c r="CR1358" s="13"/>
      <c r="CS1358" s="13"/>
      <c r="CT1358" s="13"/>
      <c r="CU1358" s="13"/>
      <c r="CV1358" s="13"/>
      <c r="CW1358" s="13"/>
      <c r="CX1358" s="13"/>
      <c r="CY1358" s="13"/>
      <c r="CZ1358" s="13"/>
      <c r="DA1358" s="13"/>
      <c r="DB1358" s="13"/>
      <c r="DC1358" s="13"/>
      <c r="DD1358" s="13"/>
      <c r="DE1358" s="13"/>
      <c r="DF1358" s="13"/>
      <c r="DG1358" s="13"/>
      <c r="DH1358" s="13"/>
    </row>
    <row r="1359" spans="1:112" ht="12.75">
      <c r="A1359" s="13"/>
      <c r="B1359" s="13"/>
      <c r="C1359" s="13"/>
      <c r="D1359" s="13"/>
      <c r="E1359" s="13"/>
      <c r="F1359" s="15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/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13"/>
      <c r="CG1359" s="13"/>
      <c r="CH1359" s="13"/>
      <c r="CI1359" s="13"/>
      <c r="CJ1359" s="13"/>
      <c r="CK1359" s="13"/>
      <c r="CL1359" s="13"/>
      <c r="CM1359" s="13"/>
      <c r="CN1359" s="13"/>
      <c r="CO1359" s="13"/>
      <c r="CP1359" s="13"/>
      <c r="CQ1359" s="13"/>
      <c r="CR1359" s="13"/>
      <c r="CS1359" s="13"/>
      <c r="CT1359" s="13"/>
      <c r="CU1359" s="13"/>
      <c r="CV1359" s="13"/>
      <c r="CW1359" s="13"/>
      <c r="CX1359" s="13"/>
      <c r="CY1359" s="13"/>
      <c r="CZ1359" s="13"/>
      <c r="DA1359" s="13"/>
      <c r="DB1359" s="13"/>
      <c r="DC1359" s="13"/>
      <c r="DD1359" s="13"/>
      <c r="DE1359" s="13"/>
      <c r="DF1359" s="13"/>
      <c r="DG1359" s="13"/>
      <c r="DH1359" s="13"/>
    </row>
    <row r="1360" spans="1:112" ht="12.75">
      <c r="A1360" s="13"/>
      <c r="B1360" s="13"/>
      <c r="C1360" s="13"/>
      <c r="D1360" s="13"/>
      <c r="E1360" s="13"/>
      <c r="F1360" s="15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3"/>
      <c r="CG1360" s="13"/>
      <c r="CH1360" s="13"/>
      <c r="CI1360" s="13"/>
      <c r="CJ1360" s="13"/>
      <c r="CK1360" s="13"/>
      <c r="CL1360" s="13"/>
      <c r="CM1360" s="13"/>
      <c r="CN1360" s="13"/>
      <c r="CO1360" s="13"/>
      <c r="CP1360" s="13"/>
      <c r="CQ1360" s="13"/>
      <c r="CR1360" s="13"/>
      <c r="CS1360" s="13"/>
      <c r="CT1360" s="13"/>
      <c r="CU1360" s="13"/>
      <c r="CV1360" s="13"/>
      <c r="CW1360" s="13"/>
      <c r="CX1360" s="13"/>
      <c r="CY1360" s="13"/>
      <c r="CZ1360" s="13"/>
      <c r="DA1360" s="13"/>
      <c r="DB1360" s="13"/>
      <c r="DC1360" s="13"/>
      <c r="DD1360" s="13"/>
      <c r="DE1360" s="13"/>
      <c r="DF1360" s="13"/>
      <c r="DG1360" s="13"/>
      <c r="DH1360" s="13"/>
    </row>
    <row r="1361" spans="1:112" ht="12.75">
      <c r="A1361" s="13"/>
      <c r="B1361" s="13"/>
      <c r="C1361" s="13"/>
      <c r="D1361" s="13"/>
      <c r="E1361" s="13"/>
      <c r="F1361" s="15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3"/>
      <c r="CG1361" s="13"/>
      <c r="CH1361" s="13"/>
      <c r="CI1361" s="13"/>
      <c r="CJ1361" s="13"/>
      <c r="CK1361" s="13"/>
      <c r="CL1361" s="13"/>
      <c r="CM1361" s="13"/>
      <c r="CN1361" s="13"/>
      <c r="CO1361" s="13"/>
      <c r="CP1361" s="13"/>
      <c r="CQ1361" s="13"/>
      <c r="CR1361" s="13"/>
      <c r="CS1361" s="13"/>
      <c r="CT1361" s="13"/>
      <c r="CU1361" s="13"/>
      <c r="CV1361" s="13"/>
      <c r="CW1361" s="13"/>
      <c r="CX1361" s="13"/>
      <c r="CY1361" s="13"/>
      <c r="CZ1361" s="13"/>
      <c r="DA1361" s="13"/>
      <c r="DB1361" s="13"/>
      <c r="DC1361" s="13"/>
      <c r="DD1361" s="13"/>
      <c r="DE1361" s="13"/>
      <c r="DF1361" s="13"/>
      <c r="DG1361" s="13"/>
      <c r="DH1361" s="13"/>
    </row>
    <row r="1362" spans="1:112" ht="12.75">
      <c r="A1362" s="13"/>
      <c r="B1362" s="13"/>
      <c r="C1362" s="13"/>
      <c r="D1362" s="13"/>
      <c r="E1362" s="13"/>
      <c r="F1362" s="15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3"/>
      <c r="CG1362" s="13"/>
      <c r="CH1362" s="13"/>
      <c r="CI1362" s="13"/>
      <c r="CJ1362" s="13"/>
      <c r="CK1362" s="13"/>
      <c r="CL1362" s="13"/>
      <c r="CM1362" s="13"/>
      <c r="CN1362" s="13"/>
      <c r="CO1362" s="13"/>
      <c r="CP1362" s="13"/>
      <c r="CQ1362" s="13"/>
      <c r="CR1362" s="13"/>
      <c r="CS1362" s="13"/>
      <c r="CT1362" s="13"/>
      <c r="CU1362" s="13"/>
      <c r="CV1362" s="13"/>
      <c r="CW1362" s="13"/>
      <c r="CX1362" s="13"/>
      <c r="CY1362" s="13"/>
      <c r="CZ1362" s="13"/>
      <c r="DA1362" s="13"/>
      <c r="DB1362" s="13"/>
      <c r="DC1362" s="13"/>
      <c r="DD1362" s="13"/>
      <c r="DE1362" s="13"/>
      <c r="DF1362" s="13"/>
      <c r="DG1362" s="13"/>
      <c r="DH1362" s="13"/>
    </row>
    <row r="1363" spans="1:112" ht="12.75">
      <c r="A1363" s="13"/>
      <c r="B1363" s="13"/>
      <c r="C1363" s="13"/>
      <c r="D1363" s="13"/>
      <c r="E1363" s="13"/>
      <c r="F1363" s="15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3"/>
      <c r="CG1363" s="13"/>
      <c r="CH1363" s="13"/>
      <c r="CI1363" s="13"/>
      <c r="CJ1363" s="13"/>
      <c r="CK1363" s="13"/>
      <c r="CL1363" s="13"/>
      <c r="CM1363" s="13"/>
      <c r="CN1363" s="13"/>
      <c r="CO1363" s="13"/>
      <c r="CP1363" s="13"/>
      <c r="CQ1363" s="13"/>
      <c r="CR1363" s="13"/>
      <c r="CS1363" s="13"/>
      <c r="CT1363" s="13"/>
      <c r="CU1363" s="13"/>
      <c r="CV1363" s="13"/>
      <c r="CW1363" s="13"/>
      <c r="CX1363" s="13"/>
      <c r="CY1363" s="13"/>
      <c r="CZ1363" s="13"/>
      <c r="DA1363" s="13"/>
      <c r="DB1363" s="13"/>
      <c r="DC1363" s="13"/>
      <c r="DD1363" s="13"/>
      <c r="DE1363" s="13"/>
      <c r="DF1363" s="13"/>
      <c r="DG1363" s="13"/>
      <c r="DH1363" s="13"/>
    </row>
    <row r="1364" spans="1:112" ht="12.75">
      <c r="A1364" s="13"/>
      <c r="B1364" s="13"/>
      <c r="C1364" s="13"/>
      <c r="D1364" s="13"/>
      <c r="E1364" s="13"/>
      <c r="F1364" s="15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  <c r="CD1364" s="13"/>
      <c r="CE1364" s="13"/>
      <c r="CF1364" s="13"/>
      <c r="CG1364" s="13"/>
      <c r="CH1364" s="13"/>
      <c r="CI1364" s="13"/>
      <c r="CJ1364" s="13"/>
      <c r="CK1364" s="13"/>
      <c r="CL1364" s="13"/>
      <c r="CM1364" s="13"/>
      <c r="CN1364" s="13"/>
      <c r="CO1364" s="13"/>
      <c r="CP1364" s="13"/>
      <c r="CQ1364" s="13"/>
      <c r="CR1364" s="13"/>
      <c r="CS1364" s="13"/>
      <c r="CT1364" s="13"/>
      <c r="CU1364" s="13"/>
      <c r="CV1364" s="13"/>
      <c r="CW1364" s="13"/>
      <c r="CX1364" s="13"/>
      <c r="CY1364" s="13"/>
      <c r="CZ1364" s="13"/>
      <c r="DA1364" s="13"/>
      <c r="DB1364" s="13"/>
      <c r="DC1364" s="13"/>
      <c r="DD1364" s="13"/>
      <c r="DE1364" s="13"/>
      <c r="DF1364" s="13"/>
      <c r="DG1364" s="13"/>
      <c r="DH1364" s="13"/>
    </row>
    <row r="1365" spans="1:112" ht="12.75">
      <c r="A1365" s="13"/>
      <c r="B1365" s="13"/>
      <c r="C1365" s="13"/>
      <c r="D1365" s="13"/>
      <c r="E1365" s="13"/>
      <c r="F1365" s="15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13"/>
      <c r="CG1365" s="13"/>
      <c r="CH1365" s="13"/>
      <c r="CI1365" s="13"/>
      <c r="CJ1365" s="13"/>
      <c r="CK1365" s="13"/>
      <c r="CL1365" s="13"/>
      <c r="CM1365" s="13"/>
      <c r="CN1365" s="13"/>
      <c r="CO1365" s="13"/>
      <c r="CP1365" s="13"/>
      <c r="CQ1365" s="13"/>
      <c r="CR1365" s="13"/>
      <c r="CS1365" s="13"/>
      <c r="CT1365" s="13"/>
      <c r="CU1365" s="13"/>
      <c r="CV1365" s="13"/>
      <c r="CW1365" s="13"/>
      <c r="CX1365" s="13"/>
      <c r="CY1365" s="13"/>
      <c r="CZ1365" s="13"/>
      <c r="DA1365" s="13"/>
      <c r="DB1365" s="13"/>
      <c r="DC1365" s="13"/>
      <c r="DD1365" s="13"/>
      <c r="DE1365" s="13"/>
      <c r="DF1365" s="13"/>
      <c r="DG1365" s="13"/>
      <c r="DH1365" s="13"/>
    </row>
    <row r="1366" spans="1:112" ht="12.75">
      <c r="A1366" s="13"/>
      <c r="B1366" s="13"/>
      <c r="C1366" s="13"/>
      <c r="D1366" s="13"/>
      <c r="E1366" s="13"/>
      <c r="F1366" s="15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3"/>
      <c r="CG1366" s="13"/>
      <c r="CH1366" s="13"/>
      <c r="CI1366" s="13"/>
      <c r="CJ1366" s="13"/>
      <c r="CK1366" s="13"/>
      <c r="CL1366" s="13"/>
      <c r="CM1366" s="13"/>
      <c r="CN1366" s="13"/>
      <c r="CO1366" s="13"/>
      <c r="CP1366" s="13"/>
      <c r="CQ1366" s="13"/>
      <c r="CR1366" s="13"/>
      <c r="CS1366" s="13"/>
      <c r="CT1366" s="13"/>
      <c r="CU1366" s="13"/>
      <c r="CV1366" s="13"/>
      <c r="CW1366" s="13"/>
      <c r="CX1366" s="13"/>
      <c r="CY1366" s="13"/>
      <c r="CZ1366" s="13"/>
      <c r="DA1366" s="13"/>
      <c r="DB1366" s="13"/>
      <c r="DC1366" s="13"/>
      <c r="DD1366" s="13"/>
      <c r="DE1366" s="13"/>
      <c r="DF1366" s="13"/>
      <c r="DG1366" s="13"/>
      <c r="DH1366" s="13"/>
    </row>
    <row r="1367" spans="1:112" ht="12.75">
      <c r="A1367" s="13"/>
      <c r="B1367" s="13"/>
      <c r="C1367" s="13"/>
      <c r="D1367" s="13"/>
      <c r="E1367" s="13"/>
      <c r="F1367" s="15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3"/>
      <c r="CG1367" s="13"/>
      <c r="CH1367" s="13"/>
      <c r="CI1367" s="13"/>
      <c r="CJ1367" s="13"/>
      <c r="CK1367" s="13"/>
      <c r="CL1367" s="13"/>
      <c r="CM1367" s="13"/>
      <c r="CN1367" s="13"/>
      <c r="CO1367" s="13"/>
      <c r="CP1367" s="13"/>
      <c r="CQ1367" s="13"/>
      <c r="CR1367" s="13"/>
      <c r="CS1367" s="13"/>
      <c r="CT1367" s="13"/>
      <c r="CU1367" s="13"/>
      <c r="CV1367" s="13"/>
      <c r="CW1367" s="13"/>
      <c r="CX1367" s="13"/>
      <c r="CY1367" s="13"/>
      <c r="CZ1367" s="13"/>
      <c r="DA1367" s="13"/>
      <c r="DB1367" s="13"/>
      <c r="DC1367" s="13"/>
      <c r="DD1367" s="13"/>
      <c r="DE1367" s="13"/>
      <c r="DF1367" s="13"/>
      <c r="DG1367" s="13"/>
      <c r="DH1367" s="13"/>
    </row>
    <row r="1368" spans="1:112" ht="12.75">
      <c r="A1368" s="13"/>
      <c r="B1368" s="13"/>
      <c r="C1368" s="13"/>
      <c r="D1368" s="13"/>
      <c r="E1368" s="13"/>
      <c r="F1368" s="15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3"/>
      <c r="CG1368" s="13"/>
      <c r="CH1368" s="13"/>
      <c r="CI1368" s="13"/>
      <c r="CJ1368" s="13"/>
      <c r="CK1368" s="13"/>
      <c r="CL1368" s="13"/>
      <c r="CM1368" s="13"/>
      <c r="CN1368" s="13"/>
      <c r="CO1368" s="13"/>
      <c r="CP1368" s="13"/>
      <c r="CQ1368" s="13"/>
      <c r="CR1368" s="13"/>
      <c r="CS1368" s="13"/>
      <c r="CT1368" s="13"/>
      <c r="CU1368" s="13"/>
      <c r="CV1368" s="13"/>
      <c r="CW1368" s="13"/>
      <c r="CX1368" s="13"/>
      <c r="CY1368" s="13"/>
      <c r="CZ1368" s="13"/>
      <c r="DA1368" s="13"/>
      <c r="DB1368" s="13"/>
      <c r="DC1368" s="13"/>
      <c r="DD1368" s="13"/>
      <c r="DE1368" s="13"/>
      <c r="DF1368" s="13"/>
      <c r="DG1368" s="13"/>
      <c r="DH1368" s="13"/>
    </row>
    <row r="1369" spans="1:112" ht="12.75">
      <c r="A1369" s="13"/>
      <c r="B1369" s="13"/>
      <c r="C1369" s="13"/>
      <c r="D1369" s="13"/>
      <c r="E1369" s="13"/>
      <c r="F1369" s="15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3"/>
      <c r="CG1369" s="13"/>
      <c r="CH1369" s="13"/>
      <c r="CI1369" s="13"/>
      <c r="CJ1369" s="13"/>
      <c r="CK1369" s="13"/>
      <c r="CL1369" s="13"/>
      <c r="CM1369" s="13"/>
      <c r="CN1369" s="13"/>
      <c r="CO1369" s="13"/>
      <c r="CP1369" s="13"/>
      <c r="CQ1369" s="13"/>
      <c r="CR1369" s="13"/>
      <c r="CS1369" s="13"/>
      <c r="CT1369" s="13"/>
      <c r="CU1369" s="13"/>
      <c r="CV1369" s="13"/>
      <c r="CW1369" s="13"/>
      <c r="CX1369" s="13"/>
      <c r="CY1369" s="13"/>
      <c r="CZ1369" s="13"/>
      <c r="DA1369" s="13"/>
      <c r="DB1369" s="13"/>
      <c r="DC1369" s="13"/>
      <c r="DD1369" s="13"/>
      <c r="DE1369" s="13"/>
      <c r="DF1369" s="13"/>
      <c r="DG1369" s="13"/>
      <c r="DH1369" s="13"/>
    </row>
    <row r="1370" spans="1:112" ht="12.75">
      <c r="A1370" s="13"/>
      <c r="B1370" s="13"/>
      <c r="C1370" s="13"/>
      <c r="D1370" s="13"/>
      <c r="E1370" s="13"/>
      <c r="F1370" s="15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  <c r="BC1370" s="13"/>
      <c r="BD1370" s="13"/>
      <c r="BE1370" s="13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/>
      <c r="CF1370" s="13"/>
      <c r="CG1370" s="13"/>
      <c r="CH1370" s="13"/>
      <c r="CI1370" s="13"/>
      <c r="CJ1370" s="13"/>
      <c r="CK1370" s="13"/>
      <c r="CL1370" s="13"/>
      <c r="CM1370" s="13"/>
      <c r="CN1370" s="13"/>
      <c r="CO1370" s="13"/>
      <c r="CP1370" s="13"/>
      <c r="CQ1370" s="13"/>
      <c r="CR1370" s="13"/>
      <c r="CS1370" s="13"/>
      <c r="CT1370" s="13"/>
      <c r="CU1370" s="13"/>
      <c r="CV1370" s="13"/>
      <c r="CW1370" s="13"/>
      <c r="CX1370" s="13"/>
      <c r="CY1370" s="13"/>
      <c r="CZ1370" s="13"/>
      <c r="DA1370" s="13"/>
      <c r="DB1370" s="13"/>
      <c r="DC1370" s="13"/>
      <c r="DD1370" s="13"/>
      <c r="DE1370" s="13"/>
      <c r="DF1370" s="13"/>
      <c r="DG1370" s="13"/>
      <c r="DH1370" s="13"/>
    </row>
    <row r="1371" spans="1:112" ht="12.75">
      <c r="A1371" s="13"/>
      <c r="B1371" s="13"/>
      <c r="C1371" s="13"/>
      <c r="D1371" s="13"/>
      <c r="E1371" s="13"/>
      <c r="F1371" s="15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3"/>
      <c r="CG1371" s="13"/>
      <c r="CH1371" s="13"/>
      <c r="CI1371" s="13"/>
      <c r="CJ1371" s="13"/>
      <c r="CK1371" s="13"/>
      <c r="CL1371" s="13"/>
      <c r="CM1371" s="13"/>
      <c r="CN1371" s="13"/>
      <c r="CO1371" s="13"/>
      <c r="CP1371" s="13"/>
      <c r="CQ1371" s="13"/>
      <c r="CR1371" s="13"/>
      <c r="CS1371" s="13"/>
      <c r="CT1371" s="13"/>
      <c r="CU1371" s="13"/>
      <c r="CV1371" s="13"/>
      <c r="CW1371" s="13"/>
      <c r="CX1371" s="13"/>
      <c r="CY1371" s="13"/>
      <c r="CZ1371" s="13"/>
      <c r="DA1371" s="13"/>
      <c r="DB1371" s="13"/>
      <c r="DC1371" s="13"/>
      <c r="DD1371" s="13"/>
      <c r="DE1371" s="13"/>
      <c r="DF1371" s="13"/>
      <c r="DG1371" s="13"/>
      <c r="DH1371" s="13"/>
    </row>
    <row r="1372" spans="1:112" ht="12.75">
      <c r="A1372" s="13"/>
      <c r="B1372" s="13"/>
      <c r="C1372" s="13"/>
      <c r="D1372" s="13"/>
      <c r="E1372" s="13"/>
      <c r="F1372" s="15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3"/>
      <c r="CG1372" s="13"/>
      <c r="CH1372" s="13"/>
      <c r="CI1372" s="13"/>
      <c r="CJ1372" s="13"/>
      <c r="CK1372" s="13"/>
      <c r="CL1372" s="13"/>
      <c r="CM1372" s="13"/>
      <c r="CN1372" s="13"/>
      <c r="CO1372" s="13"/>
      <c r="CP1372" s="13"/>
      <c r="CQ1372" s="13"/>
      <c r="CR1372" s="13"/>
      <c r="CS1372" s="13"/>
      <c r="CT1372" s="13"/>
      <c r="CU1372" s="13"/>
      <c r="CV1372" s="13"/>
      <c r="CW1372" s="13"/>
      <c r="CX1372" s="13"/>
      <c r="CY1372" s="13"/>
      <c r="CZ1372" s="13"/>
      <c r="DA1372" s="13"/>
      <c r="DB1372" s="13"/>
      <c r="DC1372" s="13"/>
      <c r="DD1372" s="13"/>
      <c r="DE1372" s="13"/>
      <c r="DF1372" s="13"/>
      <c r="DG1372" s="13"/>
      <c r="DH1372" s="13"/>
    </row>
    <row r="1373" spans="1:112" ht="12.75">
      <c r="A1373" s="13"/>
      <c r="B1373" s="13"/>
      <c r="C1373" s="13"/>
      <c r="D1373" s="13"/>
      <c r="E1373" s="13"/>
      <c r="F1373" s="15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3"/>
      <c r="CG1373" s="13"/>
      <c r="CH1373" s="13"/>
      <c r="CI1373" s="13"/>
      <c r="CJ1373" s="13"/>
      <c r="CK1373" s="13"/>
      <c r="CL1373" s="13"/>
      <c r="CM1373" s="13"/>
      <c r="CN1373" s="13"/>
      <c r="CO1373" s="13"/>
      <c r="CP1373" s="13"/>
      <c r="CQ1373" s="13"/>
      <c r="CR1373" s="13"/>
      <c r="CS1373" s="13"/>
      <c r="CT1373" s="13"/>
      <c r="CU1373" s="13"/>
      <c r="CV1373" s="13"/>
      <c r="CW1373" s="13"/>
      <c r="CX1373" s="13"/>
      <c r="CY1373" s="13"/>
      <c r="CZ1373" s="13"/>
      <c r="DA1373" s="13"/>
      <c r="DB1373" s="13"/>
      <c r="DC1373" s="13"/>
      <c r="DD1373" s="13"/>
      <c r="DE1373" s="13"/>
      <c r="DF1373" s="13"/>
      <c r="DG1373" s="13"/>
      <c r="DH1373" s="13"/>
    </row>
    <row r="1374" spans="1:112" ht="12.75">
      <c r="A1374" s="13"/>
      <c r="B1374" s="13"/>
      <c r="C1374" s="13"/>
      <c r="D1374" s="13"/>
      <c r="E1374" s="13"/>
      <c r="F1374" s="15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3"/>
      <c r="CG1374" s="13"/>
      <c r="CH1374" s="13"/>
      <c r="CI1374" s="13"/>
      <c r="CJ1374" s="13"/>
      <c r="CK1374" s="13"/>
      <c r="CL1374" s="13"/>
      <c r="CM1374" s="13"/>
      <c r="CN1374" s="13"/>
      <c r="CO1374" s="13"/>
      <c r="CP1374" s="13"/>
      <c r="CQ1374" s="13"/>
      <c r="CR1374" s="13"/>
      <c r="CS1374" s="13"/>
      <c r="CT1374" s="13"/>
      <c r="CU1374" s="13"/>
      <c r="CV1374" s="13"/>
      <c r="CW1374" s="13"/>
      <c r="CX1374" s="13"/>
      <c r="CY1374" s="13"/>
      <c r="CZ1374" s="13"/>
      <c r="DA1374" s="13"/>
      <c r="DB1374" s="13"/>
      <c r="DC1374" s="13"/>
      <c r="DD1374" s="13"/>
      <c r="DE1374" s="13"/>
      <c r="DF1374" s="13"/>
      <c r="DG1374" s="13"/>
      <c r="DH1374" s="13"/>
    </row>
    <row r="1375" spans="1:112" ht="12.75">
      <c r="A1375" s="13"/>
      <c r="B1375" s="13"/>
      <c r="C1375" s="13"/>
      <c r="D1375" s="13"/>
      <c r="E1375" s="13"/>
      <c r="F1375" s="15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3"/>
      <c r="CG1375" s="13"/>
      <c r="CH1375" s="13"/>
      <c r="CI1375" s="13"/>
      <c r="CJ1375" s="13"/>
      <c r="CK1375" s="13"/>
      <c r="CL1375" s="13"/>
      <c r="CM1375" s="13"/>
      <c r="CN1375" s="13"/>
      <c r="CO1375" s="13"/>
      <c r="CP1375" s="13"/>
      <c r="CQ1375" s="13"/>
      <c r="CR1375" s="13"/>
      <c r="CS1375" s="13"/>
      <c r="CT1375" s="13"/>
      <c r="CU1375" s="13"/>
      <c r="CV1375" s="13"/>
      <c r="CW1375" s="13"/>
      <c r="CX1375" s="13"/>
      <c r="CY1375" s="13"/>
      <c r="CZ1375" s="13"/>
      <c r="DA1375" s="13"/>
      <c r="DB1375" s="13"/>
      <c r="DC1375" s="13"/>
      <c r="DD1375" s="13"/>
      <c r="DE1375" s="13"/>
      <c r="DF1375" s="13"/>
      <c r="DG1375" s="13"/>
      <c r="DH1375" s="13"/>
    </row>
    <row r="1376" spans="1:112" ht="12.75">
      <c r="A1376" s="13"/>
      <c r="B1376" s="13"/>
      <c r="C1376" s="13"/>
      <c r="D1376" s="13"/>
      <c r="E1376" s="13"/>
      <c r="F1376" s="15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/>
      <c r="CF1376" s="13"/>
      <c r="CG1376" s="13"/>
      <c r="CH1376" s="13"/>
      <c r="CI1376" s="13"/>
      <c r="CJ1376" s="13"/>
      <c r="CK1376" s="13"/>
      <c r="CL1376" s="13"/>
      <c r="CM1376" s="13"/>
      <c r="CN1376" s="13"/>
      <c r="CO1376" s="13"/>
      <c r="CP1376" s="13"/>
      <c r="CQ1376" s="13"/>
      <c r="CR1376" s="13"/>
      <c r="CS1376" s="13"/>
      <c r="CT1376" s="13"/>
      <c r="CU1376" s="13"/>
      <c r="CV1376" s="13"/>
      <c r="CW1376" s="13"/>
      <c r="CX1376" s="13"/>
      <c r="CY1376" s="13"/>
      <c r="CZ1376" s="13"/>
      <c r="DA1376" s="13"/>
      <c r="DB1376" s="13"/>
      <c r="DC1376" s="13"/>
      <c r="DD1376" s="13"/>
      <c r="DE1376" s="13"/>
      <c r="DF1376" s="13"/>
      <c r="DG1376" s="13"/>
      <c r="DH1376" s="13"/>
    </row>
    <row r="1377" spans="1:112" ht="12.75">
      <c r="A1377" s="13"/>
      <c r="B1377" s="13"/>
      <c r="C1377" s="13"/>
      <c r="D1377" s="13"/>
      <c r="E1377" s="13"/>
      <c r="F1377" s="15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3"/>
      <c r="CG1377" s="13"/>
      <c r="CH1377" s="13"/>
      <c r="CI1377" s="13"/>
      <c r="CJ1377" s="13"/>
      <c r="CK1377" s="13"/>
      <c r="CL1377" s="13"/>
      <c r="CM1377" s="13"/>
      <c r="CN1377" s="13"/>
      <c r="CO1377" s="13"/>
      <c r="CP1377" s="13"/>
      <c r="CQ1377" s="13"/>
      <c r="CR1377" s="13"/>
      <c r="CS1377" s="13"/>
      <c r="CT1377" s="13"/>
      <c r="CU1377" s="13"/>
      <c r="CV1377" s="13"/>
      <c r="CW1377" s="13"/>
      <c r="CX1377" s="13"/>
      <c r="CY1377" s="13"/>
      <c r="CZ1377" s="13"/>
      <c r="DA1377" s="13"/>
      <c r="DB1377" s="13"/>
      <c r="DC1377" s="13"/>
      <c r="DD1377" s="13"/>
      <c r="DE1377" s="13"/>
      <c r="DF1377" s="13"/>
      <c r="DG1377" s="13"/>
      <c r="DH1377" s="13"/>
    </row>
    <row r="1378" spans="1:112" ht="12.75">
      <c r="A1378" s="13"/>
      <c r="B1378" s="13"/>
      <c r="C1378" s="13"/>
      <c r="D1378" s="13"/>
      <c r="E1378" s="13"/>
      <c r="F1378" s="15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/>
      <c r="CF1378" s="13"/>
      <c r="CG1378" s="13"/>
      <c r="CH1378" s="13"/>
      <c r="CI1378" s="13"/>
      <c r="CJ1378" s="13"/>
      <c r="CK1378" s="13"/>
      <c r="CL1378" s="13"/>
      <c r="CM1378" s="13"/>
      <c r="CN1378" s="13"/>
      <c r="CO1378" s="13"/>
      <c r="CP1378" s="13"/>
      <c r="CQ1378" s="13"/>
      <c r="CR1378" s="13"/>
      <c r="CS1378" s="13"/>
      <c r="CT1378" s="13"/>
      <c r="CU1378" s="13"/>
      <c r="CV1378" s="13"/>
      <c r="CW1378" s="13"/>
      <c r="CX1378" s="13"/>
      <c r="CY1378" s="13"/>
      <c r="CZ1378" s="13"/>
      <c r="DA1378" s="13"/>
      <c r="DB1378" s="13"/>
      <c r="DC1378" s="13"/>
      <c r="DD1378" s="13"/>
      <c r="DE1378" s="13"/>
      <c r="DF1378" s="13"/>
      <c r="DG1378" s="13"/>
      <c r="DH1378" s="13"/>
    </row>
    <row r="1379" spans="1:112" ht="12.75">
      <c r="A1379" s="13"/>
      <c r="B1379" s="13"/>
      <c r="C1379" s="13"/>
      <c r="D1379" s="13"/>
      <c r="E1379" s="13"/>
      <c r="F1379" s="15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/>
      <c r="CF1379" s="13"/>
      <c r="CG1379" s="13"/>
      <c r="CH1379" s="13"/>
      <c r="CI1379" s="13"/>
      <c r="CJ1379" s="13"/>
      <c r="CK1379" s="13"/>
      <c r="CL1379" s="13"/>
      <c r="CM1379" s="13"/>
      <c r="CN1379" s="13"/>
      <c r="CO1379" s="13"/>
      <c r="CP1379" s="13"/>
      <c r="CQ1379" s="13"/>
      <c r="CR1379" s="13"/>
      <c r="CS1379" s="13"/>
      <c r="CT1379" s="13"/>
      <c r="CU1379" s="13"/>
      <c r="CV1379" s="13"/>
      <c r="CW1379" s="13"/>
      <c r="CX1379" s="13"/>
      <c r="CY1379" s="13"/>
      <c r="CZ1379" s="13"/>
      <c r="DA1379" s="13"/>
      <c r="DB1379" s="13"/>
      <c r="DC1379" s="13"/>
      <c r="DD1379" s="13"/>
      <c r="DE1379" s="13"/>
      <c r="DF1379" s="13"/>
      <c r="DG1379" s="13"/>
      <c r="DH1379" s="13"/>
    </row>
    <row r="1380" spans="1:112" ht="12.75">
      <c r="A1380" s="13"/>
      <c r="B1380" s="13"/>
      <c r="C1380" s="13"/>
      <c r="D1380" s="13"/>
      <c r="E1380" s="13"/>
      <c r="F1380" s="15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/>
      <c r="CF1380" s="13"/>
      <c r="CG1380" s="13"/>
      <c r="CH1380" s="13"/>
      <c r="CI1380" s="13"/>
      <c r="CJ1380" s="13"/>
      <c r="CK1380" s="13"/>
      <c r="CL1380" s="13"/>
      <c r="CM1380" s="13"/>
      <c r="CN1380" s="13"/>
      <c r="CO1380" s="13"/>
      <c r="CP1380" s="13"/>
      <c r="CQ1380" s="13"/>
      <c r="CR1380" s="13"/>
      <c r="CS1380" s="13"/>
      <c r="CT1380" s="13"/>
      <c r="CU1380" s="13"/>
      <c r="CV1380" s="13"/>
      <c r="CW1380" s="13"/>
      <c r="CX1380" s="13"/>
      <c r="CY1380" s="13"/>
      <c r="CZ1380" s="13"/>
      <c r="DA1380" s="13"/>
      <c r="DB1380" s="13"/>
      <c r="DC1380" s="13"/>
      <c r="DD1380" s="13"/>
      <c r="DE1380" s="13"/>
      <c r="DF1380" s="13"/>
      <c r="DG1380" s="13"/>
      <c r="DH1380" s="13"/>
    </row>
    <row r="1381" spans="1:112" ht="12.75">
      <c r="A1381" s="13"/>
      <c r="B1381" s="13"/>
      <c r="C1381" s="13"/>
      <c r="D1381" s="13"/>
      <c r="E1381" s="13"/>
      <c r="F1381" s="15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3"/>
      <c r="CG1381" s="13"/>
      <c r="CH1381" s="13"/>
      <c r="CI1381" s="13"/>
      <c r="CJ1381" s="13"/>
      <c r="CK1381" s="13"/>
      <c r="CL1381" s="13"/>
      <c r="CM1381" s="13"/>
      <c r="CN1381" s="13"/>
      <c r="CO1381" s="13"/>
      <c r="CP1381" s="13"/>
      <c r="CQ1381" s="13"/>
      <c r="CR1381" s="13"/>
      <c r="CS1381" s="13"/>
      <c r="CT1381" s="13"/>
      <c r="CU1381" s="13"/>
      <c r="CV1381" s="13"/>
      <c r="CW1381" s="13"/>
      <c r="CX1381" s="13"/>
      <c r="CY1381" s="13"/>
      <c r="CZ1381" s="13"/>
      <c r="DA1381" s="13"/>
      <c r="DB1381" s="13"/>
      <c r="DC1381" s="13"/>
      <c r="DD1381" s="13"/>
      <c r="DE1381" s="13"/>
      <c r="DF1381" s="13"/>
      <c r="DG1381" s="13"/>
      <c r="DH1381" s="13"/>
    </row>
    <row r="1382" spans="1:112" ht="12.75">
      <c r="A1382" s="13"/>
      <c r="B1382" s="13"/>
      <c r="C1382" s="13"/>
      <c r="D1382" s="13"/>
      <c r="E1382" s="13"/>
      <c r="F1382" s="15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13"/>
      <c r="CG1382" s="13"/>
      <c r="CH1382" s="13"/>
      <c r="CI1382" s="13"/>
      <c r="CJ1382" s="13"/>
      <c r="CK1382" s="13"/>
      <c r="CL1382" s="13"/>
      <c r="CM1382" s="13"/>
      <c r="CN1382" s="13"/>
      <c r="CO1382" s="13"/>
      <c r="CP1382" s="13"/>
      <c r="CQ1382" s="13"/>
      <c r="CR1382" s="13"/>
      <c r="CS1382" s="13"/>
      <c r="CT1382" s="13"/>
      <c r="CU1382" s="13"/>
      <c r="CV1382" s="13"/>
      <c r="CW1382" s="13"/>
      <c r="CX1382" s="13"/>
      <c r="CY1382" s="13"/>
      <c r="CZ1382" s="13"/>
      <c r="DA1382" s="13"/>
      <c r="DB1382" s="13"/>
      <c r="DC1382" s="13"/>
      <c r="DD1382" s="13"/>
      <c r="DE1382" s="13"/>
      <c r="DF1382" s="13"/>
      <c r="DG1382" s="13"/>
      <c r="DH1382" s="13"/>
    </row>
    <row r="1383" spans="1:112" ht="12.75">
      <c r="A1383" s="13"/>
      <c r="B1383" s="13"/>
      <c r="C1383" s="13"/>
      <c r="D1383" s="13"/>
      <c r="E1383" s="13"/>
      <c r="F1383" s="15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3"/>
      <c r="CG1383" s="13"/>
      <c r="CH1383" s="13"/>
      <c r="CI1383" s="13"/>
      <c r="CJ1383" s="13"/>
      <c r="CK1383" s="13"/>
      <c r="CL1383" s="13"/>
      <c r="CM1383" s="13"/>
      <c r="CN1383" s="13"/>
      <c r="CO1383" s="13"/>
      <c r="CP1383" s="13"/>
      <c r="CQ1383" s="13"/>
      <c r="CR1383" s="13"/>
      <c r="CS1383" s="13"/>
      <c r="CT1383" s="13"/>
      <c r="CU1383" s="13"/>
      <c r="CV1383" s="13"/>
      <c r="CW1383" s="13"/>
      <c r="CX1383" s="13"/>
      <c r="CY1383" s="13"/>
      <c r="CZ1383" s="13"/>
      <c r="DA1383" s="13"/>
      <c r="DB1383" s="13"/>
      <c r="DC1383" s="13"/>
      <c r="DD1383" s="13"/>
      <c r="DE1383" s="13"/>
      <c r="DF1383" s="13"/>
      <c r="DG1383" s="13"/>
      <c r="DH1383" s="13"/>
    </row>
    <row r="1384" spans="1:112" ht="12.75">
      <c r="A1384" s="13"/>
      <c r="B1384" s="13"/>
      <c r="C1384" s="13"/>
      <c r="D1384" s="13"/>
      <c r="E1384" s="13"/>
      <c r="F1384" s="15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3"/>
      <c r="CG1384" s="13"/>
      <c r="CH1384" s="13"/>
      <c r="CI1384" s="13"/>
      <c r="CJ1384" s="13"/>
      <c r="CK1384" s="13"/>
      <c r="CL1384" s="13"/>
      <c r="CM1384" s="13"/>
      <c r="CN1384" s="13"/>
      <c r="CO1384" s="13"/>
      <c r="CP1384" s="13"/>
      <c r="CQ1384" s="13"/>
      <c r="CR1384" s="13"/>
      <c r="CS1384" s="13"/>
      <c r="CT1384" s="13"/>
      <c r="CU1384" s="13"/>
      <c r="CV1384" s="13"/>
      <c r="CW1384" s="13"/>
      <c r="CX1384" s="13"/>
      <c r="CY1384" s="13"/>
      <c r="CZ1384" s="13"/>
      <c r="DA1384" s="13"/>
      <c r="DB1384" s="13"/>
      <c r="DC1384" s="13"/>
      <c r="DD1384" s="13"/>
      <c r="DE1384" s="13"/>
      <c r="DF1384" s="13"/>
      <c r="DG1384" s="13"/>
      <c r="DH1384" s="13"/>
    </row>
    <row r="1385" spans="1:112" ht="12.75">
      <c r="A1385" s="13"/>
      <c r="B1385" s="13"/>
      <c r="C1385" s="13"/>
      <c r="D1385" s="13"/>
      <c r="E1385" s="13"/>
      <c r="F1385" s="15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3"/>
      <c r="CG1385" s="13"/>
      <c r="CH1385" s="13"/>
      <c r="CI1385" s="13"/>
      <c r="CJ1385" s="13"/>
      <c r="CK1385" s="13"/>
      <c r="CL1385" s="13"/>
      <c r="CM1385" s="13"/>
      <c r="CN1385" s="13"/>
      <c r="CO1385" s="13"/>
      <c r="CP1385" s="13"/>
      <c r="CQ1385" s="13"/>
      <c r="CR1385" s="13"/>
      <c r="CS1385" s="13"/>
      <c r="CT1385" s="13"/>
      <c r="CU1385" s="13"/>
      <c r="CV1385" s="13"/>
      <c r="CW1385" s="13"/>
      <c r="CX1385" s="13"/>
      <c r="CY1385" s="13"/>
      <c r="CZ1385" s="13"/>
      <c r="DA1385" s="13"/>
      <c r="DB1385" s="13"/>
      <c r="DC1385" s="13"/>
      <c r="DD1385" s="13"/>
      <c r="DE1385" s="13"/>
      <c r="DF1385" s="13"/>
      <c r="DG1385" s="13"/>
      <c r="DH1385" s="13"/>
    </row>
    <row r="1386" spans="1:112" ht="12.75">
      <c r="A1386" s="13"/>
      <c r="B1386" s="13"/>
      <c r="C1386" s="13"/>
      <c r="D1386" s="13"/>
      <c r="E1386" s="13"/>
      <c r="F1386" s="15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3"/>
      <c r="CG1386" s="13"/>
      <c r="CH1386" s="13"/>
      <c r="CI1386" s="13"/>
      <c r="CJ1386" s="13"/>
      <c r="CK1386" s="13"/>
      <c r="CL1386" s="13"/>
      <c r="CM1386" s="13"/>
      <c r="CN1386" s="13"/>
      <c r="CO1386" s="13"/>
      <c r="CP1386" s="13"/>
      <c r="CQ1386" s="13"/>
      <c r="CR1386" s="13"/>
      <c r="CS1386" s="13"/>
      <c r="CT1386" s="13"/>
      <c r="CU1386" s="13"/>
      <c r="CV1386" s="13"/>
      <c r="CW1386" s="13"/>
      <c r="CX1386" s="13"/>
      <c r="CY1386" s="13"/>
      <c r="CZ1386" s="13"/>
      <c r="DA1386" s="13"/>
      <c r="DB1386" s="13"/>
      <c r="DC1386" s="13"/>
      <c r="DD1386" s="13"/>
      <c r="DE1386" s="13"/>
      <c r="DF1386" s="13"/>
      <c r="DG1386" s="13"/>
      <c r="DH1386" s="13"/>
    </row>
    <row r="1387" spans="1:112" ht="12.75">
      <c r="A1387" s="13"/>
      <c r="B1387" s="13"/>
      <c r="C1387" s="13"/>
      <c r="D1387" s="13"/>
      <c r="E1387" s="13"/>
      <c r="F1387" s="15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3"/>
      <c r="CG1387" s="13"/>
      <c r="CH1387" s="13"/>
      <c r="CI1387" s="13"/>
      <c r="CJ1387" s="13"/>
      <c r="CK1387" s="13"/>
      <c r="CL1387" s="13"/>
      <c r="CM1387" s="13"/>
      <c r="CN1387" s="13"/>
      <c r="CO1387" s="13"/>
      <c r="CP1387" s="13"/>
      <c r="CQ1387" s="13"/>
      <c r="CR1387" s="13"/>
      <c r="CS1387" s="13"/>
      <c r="CT1387" s="13"/>
      <c r="CU1387" s="13"/>
      <c r="CV1387" s="13"/>
      <c r="CW1387" s="13"/>
      <c r="CX1387" s="13"/>
      <c r="CY1387" s="13"/>
      <c r="CZ1387" s="13"/>
      <c r="DA1387" s="13"/>
      <c r="DB1387" s="13"/>
      <c r="DC1387" s="13"/>
      <c r="DD1387" s="13"/>
      <c r="DE1387" s="13"/>
      <c r="DF1387" s="13"/>
      <c r="DG1387" s="13"/>
      <c r="DH1387" s="13"/>
    </row>
    <row r="1388" spans="1:112" ht="12.75">
      <c r="A1388" s="13"/>
      <c r="B1388" s="13"/>
      <c r="C1388" s="13"/>
      <c r="D1388" s="13"/>
      <c r="E1388" s="13"/>
      <c r="F1388" s="15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3"/>
      <c r="CG1388" s="13"/>
      <c r="CH1388" s="13"/>
      <c r="CI1388" s="13"/>
      <c r="CJ1388" s="13"/>
      <c r="CK1388" s="13"/>
      <c r="CL1388" s="13"/>
      <c r="CM1388" s="13"/>
      <c r="CN1388" s="13"/>
      <c r="CO1388" s="13"/>
      <c r="CP1388" s="13"/>
      <c r="CQ1388" s="13"/>
      <c r="CR1388" s="13"/>
      <c r="CS1388" s="13"/>
      <c r="CT1388" s="13"/>
      <c r="CU1388" s="13"/>
      <c r="CV1388" s="13"/>
      <c r="CW1388" s="13"/>
      <c r="CX1388" s="13"/>
      <c r="CY1388" s="13"/>
      <c r="CZ1388" s="13"/>
      <c r="DA1388" s="13"/>
      <c r="DB1388" s="13"/>
      <c r="DC1388" s="13"/>
      <c r="DD1388" s="13"/>
      <c r="DE1388" s="13"/>
      <c r="DF1388" s="13"/>
      <c r="DG1388" s="13"/>
      <c r="DH1388" s="13"/>
    </row>
    <row r="1389" spans="1:112" ht="12.75">
      <c r="A1389" s="13"/>
      <c r="B1389" s="13"/>
      <c r="C1389" s="13"/>
      <c r="D1389" s="13"/>
      <c r="E1389" s="13"/>
      <c r="F1389" s="15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3"/>
      <c r="CG1389" s="13"/>
      <c r="CH1389" s="13"/>
      <c r="CI1389" s="13"/>
      <c r="CJ1389" s="13"/>
      <c r="CK1389" s="13"/>
      <c r="CL1389" s="13"/>
      <c r="CM1389" s="13"/>
      <c r="CN1389" s="13"/>
      <c r="CO1389" s="13"/>
      <c r="CP1389" s="13"/>
      <c r="CQ1389" s="13"/>
      <c r="CR1389" s="13"/>
      <c r="CS1389" s="13"/>
      <c r="CT1389" s="13"/>
      <c r="CU1389" s="13"/>
      <c r="CV1389" s="13"/>
      <c r="CW1389" s="13"/>
      <c r="CX1389" s="13"/>
      <c r="CY1389" s="13"/>
      <c r="CZ1389" s="13"/>
      <c r="DA1389" s="13"/>
      <c r="DB1389" s="13"/>
      <c r="DC1389" s="13"/>
      <c r="DD1389" s="13"/>
      <c r="DE1389" s="13"/>
      <c r="DF1389" s="13"/>
      <c r="DG1389" s="13"/>
      <c r="DH1389" s="13"/>
    </row>
    <row r="1390" spans="1:112" ht="12.75">
      <c r="A1390" s="13"/>
      <c r="B1390" s="13"/>
      <c r="C1390" s="13"/>
      <c r="D1390" s="13"/>
      <c r="E1390" s="13"/>
      <c r="F1390" s="15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3"/>
      <c r="CG1390" s="13"/>
      <c r="CH1390" s="13"/>
      <c r="CI1390" s="13"/>
      <c r="CJ1390" s="13"/>
      <c r="CK1390" s="13"/>
      <c r="CL1390" s="13"/>
      <c r="CM1390" s="13"/>
      <c r="CN1390" s="13"/>
      <c r="CO1390" s="13"/>
      <c r="CP1390" s="13"/>
      <c r="CQ1390" s="13"/>
      <c r="CR1390" s="13"/>
      <c r="CS1390" s="13"/>
      <c r="CT1390" s="13"/>
      <c r="CU1390" s="13"/>
      <c r="CV1390" s="13"/>
      <c r="CW1390" s="13"/>
      <c r="CX1390" s="13"/>
      <c r="CY1390" s="13"/>
      <c r="CZ1390" s="13"/>
      <c r="DA1390" s="13"/>
      <c r="DB1390" s="13"/>
      <c r="DC1390" s="13"/>
      <c r="DD1390" s="13"/>
      <c r="DE1390" s="13"/>
      <c r="DF1390" s="13"/>
      <c r="DG1390" s="13"/>
      <c r="DH1390" s="13"/>
    </row>
    <row r="1391" spans="1:112" ht="12.75">
      <c r="A1391" s="13"/>
      <c r="B1391" s="13"/>
      <c r="C1391" s="13"/>
      <c r="D1391" s="13"/>
      <c r="E1391" s="13"/>
      <c r="F1391" s="15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3"/>
      <c r="CG1391" s="13"/>
      <c r="CH1391" s="13"/>
      <c r="CI1391" s="13"/>
      <c r="CJ1391" s="13"/>
      <c r="CK1391" s="13"/>
      <c r="CL1391" s="13"/>
      <c r="CM1391" s="13"/>
      <c r="CN1391" s="13"/>
      <c r="CO1391" s="13"/>
      <c r="CP1391" s="13"/>
      <c r="CQ1391" s="13"/>
      <c r="CR1391" s="13"/>
      <c r="CS1391" s="13"/>
      <c r="CT1391" s="13"/>
      <c r="CU1391" s="13"/>
      <c r="CV1391" s="13"/>
      <c r="CW1391" s="13"/>
      <c r="CX1391" s="13"/>
      <c r="CY1391" s="13"/>
      <c r="CZ1391" s="13"/>
      <c r="DA1391" s="13"/>
      <c r="DB1391" s="13"/>
      <c r="DC1391" s="13"/>
      <c r="DD1391" s="13"/>
      <c r="DE1391" s="13"/>
      <c r="DF1391" s="13"/>
      <c r="DG1391" s="13"/>
      <c r="DH1391" s="13"/>
    </row>
    <row r="1392" spans="1:112" ht="12.75">
      <c r="A1392" s="13"/>
      <c r="B1392" s="13"/>
      <c r="C1392" s="13"/>
      <c r="D1392" s="13"/>
      <c r="E1392" s="13"/>
      <c r="F1392" s="15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3"/>
      <c r="CG1392" s="13"/>
      <c r="CH1392" s="13"/>
      <c r="CI1392" s="13"/>
      <c r="CJ1392" s="13"/>
      <c r="CK1392" s="13"/>
      <c r="CL1392" s="13"/>
      <c r="CM1392" s="13"/>
      <c r="CN1392" s="13"/>
      <c r="CO1392" s="13"/>
      <c r="CP1392" s="13"/>
      <c r="CQ1392" s="13"/>
      <c r="CR1392" s="13"/>
      <c r="CS1392" s="13"/>
      <c r="CT1392" s="13"/>
      <c r="CU1392" s="13"/>
      <c r="CV1392" s="13"/>
      <c r="CW1392" s="13"/>
      <c r="CX1392" s="13"/>
      <c r="CY1392" s="13"/>
      <c r="CZ1392" s="13"/>
      <c r="DA1392" s="13"/>
      <c r="DB1392" s="13"/>
      <c r="DC1392" s="13"/>
      <c r="DD1392" s="13"/>
      <c r="DE1392" s="13"/>
      <c r="DF1392" s="13"/>
      <c r="DG1392" s="13"/>
      <c r="DH1392" s="13"/>
    </row>
    <row r="1393" spans="1:112" ht="12.75">
      <c r="A1393" s="13"/>
      <c r="B1393" s="13"/>
      <c r="C1393" s="13"/>
      <c r="D1393" s="13"/>
      <c r="E1393" s="13"/>
      <c r="F1393" s="15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  <c r="BC1393" s="13"/>
      <c r="BD1393" s="13"/>
      <c r="BE1393" s="13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/>
      <c r="CF1393" s="13"/>
      <c r="CG1393" s="13"/>
      <c r="CH1393" s="13"/>
      <c r="CI1393" s="13"/>
      <c r="CJ1393" s="13"/>
      <c r="CK1393" s="13"/>
      <c r="CL1393" s="13"/>
      <c r="CM1393" s="13"/>
      <c r="CN1393" s="13"/>
      <c r="CO1393" s="13"/>
      <c r="CP1393" s="13"/>
      <c r="CQ1393" s="13"/>
      <c r="CR1393" s="13"/>
      <c r="CS1393" s="13"/>
      <c r="CT1393" s="13"/>
      <c r="CU1393" s="13"/>
      <c r="CV1393" s="13"/>
      <c r="CW1393" s="13"/>
      <c r="CX1393" s="13"/>
      <c r="CY1393" s="13"/>
      <c r="CZ1393" s="13"/>
      <c r="DA1393" s="13"/>
      <c r="DB1393" s="13"/>
      <c r="DC1393" s="13"/>
      <c r="DD1393" s="13"/>
      <c r="DE1393" s="13"/>
      <c r="DF1393" s="13"/>
      <c r="DG1393" s="13"/>
      <c r="DH1393" s="13"/>
    </row>
    <row r="1394" spans="1:112" ht="12.75">
      <c r="A1394" s="13"/>
      <c r="B1394" s="13"/>
      <c r="C1394" s="13"/>
      <c r="D1394" s="13"/>
      <c r="E1394" s="13"/>
      <c r="F1394" s="15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/>
      <c r="CF1394" s="13"/>
      <c r="CG1394" s="13"/>
      <c r="CH1394" s="13"/>
      <c r="CI1394" s="13"/>
      <c r="CJ1394" s="13"/>
      <c r="CK1394" s="13"/>
      <c r="CL1394" s="13"/>
      <c r="CM1394" s="13"/>
      <c r="CN1394" s="13"/>
      <c r="CO1394" s="13"/>
      <c r="CP1394" s="13"/>
      <c r="CQ1394" s="13"/>
      <c r="CR1394" s="13"/>
      <c r="CS1394" s="13"/>
      <c r="CT1394" s="13"/>
      <c r="CU1394" s="13"/>
      <c r="CV1394" s="13"/>
      <c r="CW1394" s="13"/>
      <c r="CX1394" s="13"/>
      <c r="CY1394" s="13"/>
      <c r="CZ1394" s="13"/>
      <c r="DA1394" s="13"/>
      <c r="DB1394" s="13"/>
      <c r="DC1394" s="13"/>
      <c r="DD1394" s="13"/>
      <c r="DE1394" s="13"/>
      <c r="DF1394" s="13"/>
      <c r="DG1394" s="13"/>
      <c r="DH1394" s="13"/>
    </row>
    <row r="1395" spans="1:112" ht="12.75">
      <c r="A1395" s="13"/>
      <c r="B1395" s="13"/>
      <c r="C1395" s="13"/>
      <c r="D1395" s="13"/>
      <c r="E1395" s="13"/>
      <c r="F1395" s="15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3"/>
      <c r="CG1395" s="13"/>
      <c r="CH1395" s="13"/>
      <c r="CI1395" s="13"/>
      <c r="CJ1395" s="13"/>
      <c r="CK1395" s="13"/>
      <c r="CL1395" s="13"/>
      <c r="CM1395" s="13"/>
      <c r="CN1395" s="13"/>
      <c r="CO1395" s="13"/>
      <c r="CP1395" s="13"/>
      <c r="CQ1395" s="13"/>
      <c r="CR1395" s="13"/>
      <c r="CS1395" s="13"/>
      <c r="CT1395" s="13"/>
      <c r="CU1395" s="13"/>
      <c r="CV1395" s="13"/>
      <c r="CW1395" s="13"/>
      <c r="CX1395" s="13"/>
      <c r="CY1395" s="13"/>
      <c r="CZ1395" s="13"/>
      <c r="DA1395" s="13"/>
      <c r="DB1395" s="13"/>
      <c r="DC1395" s="13"/>
      <c r="DD1395" s="13"/>
      <c r="DE1395" s="13"/>
      <c r="DF1395" s="13"/>
      <c r="DG1395" s="13"/>
      <c r="DH1395" s="13"/>
    </row>
    <row r="1396" spans="1:112" ht="12.75">
      <c r="A1396" s="13"/>
      <c r="B1396" s="13"/>
      <c r="C1396" s="13"/>
      <c r="D1396" s="13"/>
      <c r="E1396" s="13"/>
      <c r="F1396" s="15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3"/>
      <c r="CG1396" s="13"/>
      <c r="CH1396" s="13"/>
      <c r="CI1396" s="13"/>
      <c r="CJ1396" s="13"/>
      <c r="CK1396" s="13"/>
      <c r="CL1396" s="13"/>
      <c r="CM1396" s="13"/>
      <c r="CN1396" s="13"/>
      <c r="CO1396" s="13"/>
      <c r="CP1396" s="13"/>
      <c r="CQ1396" s="13"/>
      <c r="CR1396" s="13"/>
      <c r="CS1396" s="13"/>
      <c r="CT1396" s="13"/>
      <c r="CU1396" s="13"/>
      <c r="CV1396" s="13"/>
      <c r="CW1396" s="13"/>
      <c r="CX1396" s="13"/>
      <c r="CY1396" s="13"/>
      <c r="CZ1396" s="13"/>
      <c r="DA1396" s="13"/>
      <c r="DB1396" s="13"/>
      <c r="DC1396" s="13"/>
      <c r="DD1396" s="13"/>
      <c r="DE1396" s="13"/>
      <c r="DF1396" s="13"/>
      <c r="DG1396" s="13"/>
      <c r="DH1396" s="13"/>
    </row>
    <row r="1397" spans="1:112" ht="12.75">
      <c r="A1397" s="13"/>
      <c r="B1397" s="13"/>
      <c r="C1397" s="13"/>
      <c r="D1397" s="13"/>
      <c r="E1397" s="13"/>
      <c r="F1397" s="15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3"/>
      <c r="CG1397" s="13"/>
      <c r="CH1397" s="13"/>
      <c r="CI1397" s="13"/>
      <c r="CJ1397" s="13"/>
      <c r="CK1397" s="13"/>
      <c r="CL1397" s="13"/>
      <c r="CM1397" s="13"/>
      <c r="CN1397" s="13"/>
      <c r="CO1397" s="13"/>
      <c r="CP1397" s="13"/>
      <c r="CQ1397" s="13"/>
      <c r="CR1397" s="13"/>
      <c r="CS1397" s="13"/>
      <c r="CT1397" s="13"/>
      <c r="CU1397" s="13"/>
      <c r="CV1397" s="13"/>
      <c r="CW1397" s="13"/>
      <c r="CX1397" s="13"/>
      <c r="CY1397" s="13"/>
      <c r="CZ1397" s="13"/>
      <c r="DA1397" s="13"/>
      <c r="DB1397" s="13"/>
      <c r="DC1397" s="13"/>
      <c r="DD1397" s="13"/>
      <c r="DE1397" s="13"/>
      <c r="DF1397" s="13"/>
      <c r="DG1397" s="13"/>
      <c r="DH1397" s="13"/>
    </row>
  </sheetData>
  <sheetProtection/>
  <mergeCells count="9">
    <mergeCell ref="D5:D7"/>
    <mergeCell ref="E5:E7"/>
    <mergeCell ref="A1:F1"/>
    <mergeCell ref="A3:F3"/>
    <mergeCell ref="A4:F4"/>
    <mergeCell ref="F6:F7"/>
    <mergeCell ref="A5:A7"/>
    <mergeCell ref="B5:B7"/>
    <mergeCell ref="C5:C7"/>
  </mergeCells>
  <printOptions/>
  <pageMargins left="0" right="0" top="0" bottom="0" header="0.07874015748031496" footer="0.07874015748031496"/>
  <pageSetup orientation="landscape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3" sqref="D13"/>
    </sheetView>
  </sheetViews>
  <sheetFormatPr defaultColWidth="7.57421875" defaultRowHeight="23.25" customHeight="1"/>
  <cols>
    <col min="1" max="1" width="4.140625" style="0" customWidth="1"/>
    <col min="2" max="2" width="32.28125" style="0" customWidth="1"/>
    <col min="3" max="3" width="15.28125" style="0" customWidth="1"/>
    <col min="4" max="4" width="11.8515625" style="0" customWidth="1"/>
    <col min="5" max="7" width="7.57421875" style="0" customWidth="1"/>
    <col min="8" max="8" width="10.7109375" style="0" bestFit="1" customWidth="1"/>
  </cols>
  <sheetData>
    <row r="1" spans="1:8" s="139" customFormat="1" ht="30.75" customHeight="1">
      <c r="A1" s="307" t="s">
        <v>31</v>
      </c>
      <c r="B1" s="307"/>
      <c r="C1" s="307"/>
      <c r="D1" s="307"/>
      <c r="E1" s="140"/>
      <c r="F1" s="140"/>
      <c r="G1" s="140"/>
      <c r="H1" s="140"/>
    </row>
    <row r="2" spans="1:4" s="143" customFormat="1" ht="23.25" customHeight="1">
      <c r="A2" s="303" t="s">
        <v>41</v>
      </c>
      <c r="B2" s="303" t="s">
        <v>42</v>
      </c>
      <c r="C2" s="305" t="s">
        <v>153</v>
      </c>
      <c r="D2" s="306"/>
    </row>
    <row r="3" spans="1:4" s="145" customFormat="1" ht="23.25" customHeight="1">
      <c r="A3" s="304"/>
      <c r="B3" s="304"/>
      <c r="C3" s="144" t="s">
        <v>43</v>
      </c>
      <c r="D3" s="223">
        <v>0.012</v>
      </c>
    </row>
    <row r="4" spans="1:5" s="143" customFormat="1" ht="23.25" customHeight="1">
      <c r="A4" s="146">
        <v>1</v>
      </c>
      <c r="B4" s="154" t="s">
        <v>27</v>
      </c>
      <c r="C4" s="147">
        <f>+'2020'!F17</f>
        <v>1156974.6</v>
      </c>
      <c r="D4" s="148">
        <f>+C4*1.2%</f>
        <v>13883.695200000002</v>
      </c>
      <c r="E4" s="149"/>
    </row>
    <row r="5" spans="1:5" s="143" customFormat="1" ht="23.25" customHeight="1">
      <c r="A5" s="146">
        <v>2</v>
      </c>
      <c r="B5" s="154" t="s">
        <v>28</v>
      </c>
      <c r="C5" s="147">
        <f>+'2020'!F18</f>
        <v>19398.2</v>
      </c>
      <c r="D5" s="148">
        <f aca="true" t="shared" si="0" ref="D5:D12">+C5*1.2%</f>
        <v>232.7784</v>
      </c>
      <c r="E5" s="149"/>
    </row>
    <row r="6" spans="1:5" s="143" customFormat="1" ht="23.25" customHeight="1">
      <c r="A6" s="146">
        <v>3</v>
      </c>
      <c r="B6" s="154" t="s">
        <v>5</v>
      </c>
      <c r="C6" s="147">
        <f>+'2020'!F19</f>
        <v>829764</v>
      </c>
      <c r="D6" s="148">
        <f t="shared" si="0"/>
        <v>9957.168</v>
      </c>
      <c r="E6" s="149"/>
    </row>
    <row r="7" spans="1:5" s="143" customFormat="1" ht="59.25" customHeight="1">
      <c r="A7" s="146">
        <v>4</v>
      </c>
      <c r="B7" s="220" t="s">
        <v>54</v>
      </c>
      <c r="C7" s="147">
        <f>+'2020'!F20</f>
        <v>191520</v>
      </c>
      <c r="D7" s="148">
        <f t="shared" si="0"/>
        <v>2298.2400000000002</v>
      </c>
      <c r="E7" s="149"/>
    </row>
    <row r="8" spans="1:5" s="143" customFormat="1" ht="23.25" customHeight="1">
      <c r="A8" s="146">
        <v>5</v>
      </c>
      <c r="B8" s="154" t="s">
        <v>26</v>
      </c>
      <c r="C8" s="147">
        <f>+'2020'!F22</f>
        <v>11352720</v>
      </c>
      <c r="D8" s="148">
        <f t="shared" si="0"/>
        <v>136232.64</v>
      </c>
      <c r="E8" s="149"/>
    </row>
    <row r="9" spans="1:5" s="143" customFormat="1" ht="23.25" customHeight="1">
      <c r="A9" s="146">
        <v>6</v>
      </c>
      <c r="B9" s="154" t="s">
        <v>30</v>
      </c>
      <c r="C9" s="147">
        <f>+'2020'!F65</f>
        <v>30000</v>
      </c>
      <c r="D9" s="148">
        <f t="shared" si="0"/>
        <v>360</v>
      </c>
      <c r="E9" s="149"/>
    </row>
    <row r="10" spans="1:5" s="143" customFormat="1" ht="28.5" customHeight="1">
      <c r="A10" s="146">
        <v>7</v>
      </c>
      <c r="B10" s="138" t="s">
        <v>38</v>
      </c>
      <c r="C10" s="147">
        <f>+'2020'!F66</f>
        <v>787221.6</v>
      </c>
      <c r="D10" s="148">
        <f t="shared" si="0"/>
        <v>9446.6592</v>
      </c>
      <c r="E10" s="149"/>
    </row>
    <row r="11" spans="1:8" s="143" customFormat="1" ht="66.75" customHeight="1">
      <c r="A11" s="146">
        <v>8</v>
      </c>
      <c r="B11" s="158" t="s">
        <v>40</v>
      </c>
      <c r="C11" s="147">
        <f>+'2020'!F11</f>
        <v>17626.8</v>
      </c>
      <c r="D11" s="148">
        <f t="shared" si="0"/>
        <v>211.5216</v>
      </c>
      <c r="E11" s="149"/>
      <c r="H11" s="232"/>
    </row>
    <row r="12" spans="1:7" s="143" customFormat="1" ht="23.25" customHeight="1">
      <c r="A12" s="146">
        <v>9</v>
      </c>
      <c r="B12" s="154" t="s">
        <v>44</v>
      </c>
      <c r="C12" s="147">
        <f>+'2020'!F93</f>
        <v>41760</v>
      </c>
      <c r="D12" s="148">
        <f t="shared" si="0"/>
        <v>501.12</v>
      </c>
      <c r="E12" s="149"/>
      <c r="G12" s="231"/>
    </row>
    <row r="13" spans="1:5" s="153" customFormat="1" ht="23.25" customHeight="1">
      <c r="A13" s="150"/>
      <c r="B13" s="151" t="s">
        <v>45</v>
      </c>
      <c r="C13" s="155">
        <f>SUM(C4:C12)</f>
        <v>14426985.200000001</v>
      </c>
      <c r="D13" s="148">
        <f>+C13*1.2%</f>
        <v>173123.8224</v>
      </c>
      <c r="E13" s="152"/>
    </row>
    <row r="16" spans="1:9" s="139" customFormat="1" ht="23.25" customHeight="1">
      <c r="A16" s="307" t="s">
        <v>46</v>
      </c>
      <c r="B16" s="307"/>
      <c r="C16" s="307"/>
      <c r="D16" s="307"/>
      <c r="E16" s="140"/>
      <c r="F16" s="140"/>
      <c r="G16" s="140"/>
      <c r="H16" s="140"/>
      <c r="I16" s="140"/>
    </row>
    <row r="17" spans="1:9" s="139" customFormat="1" ht="23.25" customHeight="1">
      <c r="A17" s="307" t="s">
        <v>47</v>
      </c>
      <c r="B17" s="307"/>
      <c r="C17" s="307"/>
      <c r="D17" s="307"/>
      <c r="E17" s="140"/>
      <c r="F17" s="140"/>
      <c r="G17" s="140"/>
      <c r="H17" s="140"/>
      <c r="I17" s="140"/>
    </row>
    <row r="18" spans="1:9" s="143" customFormat="1" ht="23.25" customHeight="1">
      <c r="A18" s="141"/>
      <c r="B18" s="141"/>
      <c r="C18" s="142"/>
      <c r="D18" s="141"/>
      <c r="E18" s="141"/>
      <c r="F18" s="141"/>
      <c r="G18" s="141"/>
      <c r="H18" s="141"/>
      <c r="I18" s="141"/>
    </row>
    <row r="19" spans="1:4" s="143" customFormat="1" ht="23.25" customHeight="1">
      <c r="A19" s="303" t="s">
        <v>41</v>
      </c>
      <c r="B19" s="303" t="s">
        <v>42</v>
      </c>
      <c r="C19" s="305" t="s">
        <v>153</v>
      </c>
      <c r="D19" s="306"/>
    </row>
    <row r="20" spans="1:4" s="145" customFormat="1" ht="23.25" customHeight="1">
      <c r="A20" s="304"/>
      <c r="B20" s="304"/>
      <c r="C20" s="144" t="s">
        <v>43</v>
      </c>
      <c r="D20" s="223">
        <v>0.012</v>
      </c>
    </row>
    <row r="21" spans="1:6" s="143" customFormat="1" ht="23.25" customHeight="1">
      <c r="A21" s="146">
        <v>1</v>
      </c>
      <c r="B21" s="154" t="s">
        <v>25</v>
      </c>
      <c r="C21" s="147">
        <f>+'2020'!F33</f>
        <v>2793900</v>
      </c>
      <c r="D21" s="148">
        <f>C21*1.2%</f>
        <v>33526.8</v>
      </c>
      <c r="F21" s="149"/>
    </row>
    <row r="22" spans="1:6" s="143" customFormat="1" ht="23.25" customHeight="1">
      <c r="A22" s="146">
        <v>2</v>
      </c>
      <c r="B22" s="154" t="s">
        <v>19</v>
      </c>
      <c r="C22" s="147">
        <f>+'2020'!F43</f>
        <v>3900</v>
      </c>
      <c r="D22" s="148">
        <f>C22*1.2%</f>
        <v>46.800000000000004</v>
      </c>
      <c r="F22" s="149"/>
    </row>
    <row r="23" spans="1:6" s="143" customFormat="1" ht="23.25" customHeight="1">
      <c r="A23" s="146">
        <v>3</v>
      </c>
      <c r="B23" s="154" t="s">
        <v>20</v>
      </c>
      <c r="C23" s="147">
        <f>+'2020'!F45</f>
        <v>250826</v>
      </c>
      <c r="D23" s="148">
        <f>C23*1.2%</f>
        <v>3009.9120000000003</v>
      </c>
      <c r="F23" s="149"/>
    </row>
    <row r="24" spans="1:6" s="143" customFormat="1" ht="38.25">
      <c r="A24" s="146">
        <v>4</v>
      </c>
      <c r="B24" s="154" t="s">
        <v>29</v>
      </c>
      <c r="C24" s="147">
        <f>+'2020'!F30</f>
        <v>30600</v>
      </c>
      <c r="D24" s="148">
        <f>C24*1.2%</f>
        <v>367.2</v>
      </c>
      <c r="F24" s="149"/>
    </row>
    <row r="25" spans="1:6" s="143" customFormat="1" ht="23.25" customHeight="1">
      <c r="A25" s="146"/>
      <c r="B25" s="157" t="s">
        <v>45</v>
      </c>
      <c r="C25" s="156">
        <f>SUM(C21:C24)</f>
        <v>3079226</v>
      </c>
      <c r="D25" s="148">
        <f>C25*1.2%</f>
        <v>36950.712</v>
      </c>
      <c r="F25" s="149"/>
    </row>
  </sheetData>
  <sheetProtection/>
  <mergeCells count="9">
    <mergeCell ref="A19:A20"/>
    <mergeCell ref="B19:B20"/>
    <mergeCell ref="C19:D19"/>
    <mergeCell ref="A1:D1"/>
    <mergeCell ref="A2:A3"/>
    <mergeCell ref="B2:B3"/>
    <mergeCell ref="C2:D2"/>
    <mergeCell ref="A16:D16"/>
    <mergeCell ref="A17:D1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23.00390625" style="0" customWidth="1"/>
    <col min="5" max="5" width="0" style="0" hidden="1" customWidth="1"/>
    <col min="8" max="8" width="14.421875" style="0" customWidth="1"/>
    <col min="9" max="9" width="15.140625" style="0" customWidth="1"/>
    <col min="10" max="10" width="10.421875" style="0" customWidth="1"/>
  </cols>
  <sheetData>
    <row r="2" spans="4:7" ht="17.25">
      <c r="D2" s="234"/>
      <c r="E2" s="248" t="s">
        <v>96</v>
      </c>
      <c r="G2" s="253" t="s">
        <v>96</v>
      </c>
    </row>
    <row r="3" ht="6" customHeight="1"/>
    <row r="4" spans="2:10" ht="13.5">
      <c r="B4" s="308" t="s">
        <v>112</v>
      </c>
      <c r="C4" s="308"/>
      <c r="D4" s="308"/>
      <c r="E4" s="308"/>
      <c r="F4" s="308"/>
      <c r="G4" s="308"/>
      <c r="H4" s="308"/>
      <c r="I4" s="308"/>
      <c r="J4" s="308"/>
    </row>
    <row r="5" ht="9.75" customHeight="1">
      <c r="J5" s="239" t="s">
        <v>101</v>
      </c>
    </row>
    <row r="6" spans="2:10" ht="51">
      <c r="B6" s="247" t="s">
        <v>97</v>
      </c>
      <c r="C6" s="245" t="s">
        <v>98</v>
      </c>
      <c r="D6" s="245" t="s">
        <v>99</v>
      </c>
      <c r="E6" s="245"/>
      <c r="F6" s="245" t="s">
        <v>100</v>
      </c>
      <c r="G6" s="245" t="s">
        <v>126</v>
      </c>
      <c r="H6" s="249" t="s">
        <v>104</v>
      </c>
      <c r="I6" s="246" t="s">
        <v>127</v>
      </c>
      <c r="J6" s="249" t="s">
        <v>102</v>
      </c>
    </row>
    <row r="7" spans="2:10" ht="38.25">
      <c r="B7" s="235">
        <v>1</v>
      </c>
      <c r="C7" s="238" t="s">
        <v>58</v>
      </c>
      <c r="D7" s="235"/>
      <c r="E7" s="235"/>
      <c r="F7" s="235"/>
      <c r="G7" s="235"/>
      <c r="H7" s="241" t="s">
        <v>103</v>
      </c>
      <c r="I7" s="237" t="s">
        <v>107</v>
      </c>
      <c r="J7" s="250"/>
    </row>
    <row r="8" spans="2:10" ht="38.25">
      <c r="B8" s="235">
        <v>2</v>
      </c>
      <c r="C8" s="238" t="s">
        <v>92</v>
      </c>
      <c r="D8" s="240">
        <v>5000</v>
      </c>
      <c r="E8" s="235"/>
      <c r="F8" s="240">
        <v>10000</v>
      </c>
      <c r="G8" s="240">
        <v>5000</v>
      </c>
      <c r="H8" s="241" t="s">
        <v>124</v>
      </c>
      <c r="I8" s="236" t="s">
        <v>110</v>
      </c>
      <c r="J8" s="235"/>
    </row>
    <row r="9" spans="2:10" ht="63.75">
      <c r="B9" s="235">
        <v>3</v>
      </c>
      <c r="C9" s="238" t="s">
        <v>34</v>
      </c>
      <c r="D9" s="240">
        <v>10000</v>
      </c>
      <c r="E9" s="235"/>
      <c r="F9" s="240">
        <v>10000</v>
      </c>
      <c r="G9" s="240">
        <v>5000</v>
      </c>
      <c r="H9" s="241" t="s">
        <v>105</v>
      </c>
      <c r="I9" s="236" t="s">
        <v>106</v>
      </c>
      <c r="J9" s="235"/>
    </row>
    <row r="10" spans="2:10" ht="96.75" customHeight="1" hidden="1">
      <c r="B10" s="235">
        <v>6</v>
      </c>
      <c r="C10" s="237" t="s">
        <v>111</v>
      </c>
      <c r="D10" s="235"/>
      <c r="E10" s="235"/>
      <c r="F10" s="235"/>
      <c r="G10" s="235"/>
      <c r="H10" s="237" t="s">
        <v>108</v>
      </c>
      <c r="I10" s="237" t="s">
        <v>109</v>
      </c>
      <c r="J10" s="235"/>
    </row>
    <row r="12" ht="1.5" customHeight="1"/>
    <row r="13" spans="2:10" ht="114.75">
      <c r="B13" s="244" t="s">
        <v>97</v>
      </c>
      <c r="C13" s="245" t="s">
        <v>113</v>
      </c>
      <c r="D13" s="246" t="s">
        <v>115</v>
      </c>
      <c r="E13" s="246"/>
      <c r="F13" s="246" t="s">
        <v>100</v>
      </c>
      <c r="G13" s="246" t="s">
        <v>126</v>
      </c>
      <c r="H13" s="251" t="s">
        <v>116</v>
      </c>
      <c r="I13" s="246" t="s">
        <v>104</v>
      </c>
      <c r="J13" s="249" t="s">
        <v>102</v>
      </c>
    </row>
    <row r="14" spans="2:10" ht="51">
      <c r="B14" s="235">
        <v>1</v>
      </c>
      <c r="C14" s="242" t="s">
        <v>114</v>
      </c>
      <c r="D14" s="242">
        <v>4113</v>
      </c>
      <c r="E14" s="243"/>
      <c r="F14" s="243">
        <v>5000</v>
      </c>
      <c r="G14" s="243">
        <v>3000</v>
      </c>
      <c r="H14" s="243">
        <v>2000</v>
      </c>
      <c r="I14" s="242" t="s">
        <v>122</v>
      </c>
      <c r="J14" s="237" t="s">
        <v>125</v>
      </c>
    </row>
    <row r="15" spans="2:10" ht="38.25">
      <c r="B15" s="235">
        <v>2</v>
      </c>
      <c r="C15" s="242" t="s">
        <v>117</v>
      </c>
      <c r="D15" s="235">
        <v>4237</v>
      </c>
      <c r="E15" s="240"/>
      <c r="F15" s="240">
        <v>1200</v>
      </c>
      <c r="G15" s="240">
        <v>1000</v>
      </c>
      <c r="H15" s="243">
        <v>200</v>
      </c>
      <c r="I15" s="242" t="s">
        <v>123</v>
      </c>
      <c r="J15" s="235"/>
    </row>
    <row r="16" spans="2:10" ht="38.25">
      <c r="B16" s="235">
        <v>3</v>
      </c>
      <c r="C16" s="242" t="s">
        <v>118</v>
      </c>
      <c r="D16" s="235">
        <v>4251</v>
      </c>
      <c r="E16" s="235"/>
      <c r="F16" s="240">
        <v>1000</v>
      </c>
      <c r="G16" s="240">
        <v>300</v>
      </c>
      <c r="H16" s="243">
        <f>+F16-E16</f>
        <v>1000</v>
      </c>
      <c r="I16" s="242" t="s">
        <v>121</v>
      </c>
      <c r="J16" s="235"/>
    </row>
    <row r="17" spans="2:10" ht="63.75">
      <c r="B17" s="235">
        <v>4</v>
      </c>
      <c r="C17" s="242" t="s">
        <v>119</v>
      </c>
      <c r="D17" s="235">
        <v>4861</v>
      </c>
      <c r="E17" s="240"/>
      <c r="F17" s="240">
        <v>350</v>
      </c>
      <c r="G17" s="240">
        <v>240</v>
      </c>
      <c r="H17" s="243">
        <v>100</v>
      </c>
      <c r="I17" s="242" t="s">
        <v>129</v>
      </c>
      <c r="J17" s="252" t="s">
        <v>128</v>
      </c>
    </row>
    <row r="18" spans="2:10" ht="25.5">
      <c r="B18" s="235">
        <v>5</v>
      </c>
      <c r="C18" s="242" t="s">
        <v>120</v>
      </c>
      <c r="D18" s="235">
        <v>5122</v>
      </c>
      <c r="E18" s="240"/>
      <c r="F18" s="240">
        <v>2000</v>
      </c>
      <c r="G18" s="240">
        <v>1500</v>
      </c>
      <c r="H18" s="243">
        <v>500</v>
      </c>
      <c r="I18" s="242" t="s">
        <v>130</v>
      </c>
      <c r="J18" s="235"/>
    </row>
  </sheetData>
  <sheetProtection/>
  <mergeCells count="1">
    <mergeCell ref="B4:J4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2019-10-25T09:40:36Z</cp:lastPrinted>
  <dcterms:created xsi:type="dcterms:W3CDTF">1996-10-14T23:33:28Z</dcterms:created>
  <dcterms:modified xsi:type="dcterms:W3CDTF">2020-03-03T08:28:47Z</dcterms:modified>
  <cp:category/>
  <cp:version/>
  <cp:contentType/>
  <cp:contentStatus/>
</cp:coreProperties>
</file>